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795" windowWidth="20730" windowHeight="10860" tabRatio="718" firstSheet="5" activeTab="10"/>
  </bookViews>
  <sheets>
    <sheet name="Two Week Winner's" sheetId="27" r:id="rId1"/>
    <sheet name="Grid Template" sheetId="25" r:id="rId2"/>
    <sheet name="Template" sheetId="11" r:id="rId3"/>
    <sheet name="May 27 &amp; June 3" sheetId="20" r:id="rId4"/>
    <sheet name="June 10 &amp; June 17" sheetId="21" r:id="rId5"/>
    <sheet name="June 24 &amp; July 1" sheetId="23" r:id="rId6"/>
    <sheet name="July 8 &amp; July 15" sheetId="24" r:id="rId7"/>
    <sheet name="July 22 &amp; July 29" sheetId="28" r:id="rId8"/>
    <sheet name="August 5 &amp; August 12" sheetId="29" r:id="rId9"/>
    <sheet name="August 19 &amp; August 26" sheetId="31" r:id="rId10"/>
    <sheet name="Sept 9 - 16" sheetId="32" r:id="rId1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32" l="1"/>
  <c r="L18" i="32" s="1"/>
  <c r="D18" i="32"/>
  <c r="K17" i="32"/>
  <c r="D17" i="32"/>
  <c r="K16" i="32"/>
  <c r="D16" i="32"/>
  <c r="K15" i="32"/>
  <c r="D15" i="32"/>
  <c r="K14" i="32"/>
  <c r="D14" i="32"/>
  <c r="K13" i="32"/>
  <c r="D13" i="32"/>
  <c r="K10" i="32"/>
  <c r="D10" i="32"/>
  <c r="D9" i="32"/>
  <c r="K8" i="32"/>
  <c r="D8" i="32"/>
  <c r="K7" i="32"/>
  <c r="D7" i="32"/>
  <c r="K6" i="32"/>
  <c r="D6" i="32"/>
  <c r="K5" i="32"/>
  <c r="D5" i="32"/>
  <c r="E5" i="32" s="1"/>
  <c r="E13" i="32" l="1"/>
  <c r="L13" i="32"/>
  <c r="L14" i="32"/>
  <c r="L17" i="32"/>
  <c r="L16" i="32"/>
  <c r="L10" i="32"/>
  <c r="L6" i="32"/>
  <c r="L9" i="32"/>
  <c r="L8" i="32"/>
  <c r="E15" i="32"/>
  <c r="E16" i="32"/>
  <c r="E17" i="32"/>
  <c r="E14" i="32"/>
  <c r="E18" i="32"/>
  <c r="E7" i="32"/>
  <c r="E6" i="32"/>
  <c r="E10" i="32"/>
  <c r="E8" i="32"/>
  <c r="E9" i="32"/>
  <c r="L15" i="32"/>
  <c r="L5" i="32"/>
  <c r="L7" i="32"/>
  <c r="K18" i="31"/>
  <c r="L18" i="31" s="1"/>
  <c r="D16" i="31"/>
  <c r="K16" i="31"/>
  <c r="D14" i="31"/>
  <c r="K17" i="31"/>
  <c r="D17" i="31"/>
  <c r="K14" i="31"/>
  <c r="D18" i="31"/>
  <c r="K15" i="31"/>
  <c r="D13" i="31"/>
  <c r="K13" i="31"/>
  <c r="D15" i="31"/>
  <c r="K8" i="31"/>
  <c r="D10" i="31"/>
  <c r="K10" i="31"/>
  <c r="D9" i="31"/>
  <c r="K9" i="31"/>
  <c r="D8" i="31"/>
  <c r="K5" i="31"/>
  <c r="D7" i="31"/>
  <c r="K7" i="31"/>
  <c r="D5" i="31"/>
  <c r="K6" i="31"/>
  <c r="D6" i="31"/>
  <c r="L7" i="31" l="1"/>
  <c r="E8" i="31"/>
  <c r="L15" i="31"/>
  <c r="E13" i="31"/>
  <c r="E5" i="31"/>
  <c r="E9" i="31"/>
  <c r="E14" i="31"/>
  <c r="E15" i="31"/>
  <c r="L10" i="31"/>
  <c r="E7" i="31"/>
  <c r="E10" i="31"/>
  <c r="L5" i="31"/>
  <c r="E17" i="31"/>
  <c r="L8" i="31"/>
  <c r="E18" i="31"/>
  <c r="L14" i="31"/>
  <c r="L17" i="31"/>
  <c r="L13" i="31"/>
  <c r="L16" i="31"/>
  <c r="L6" i="31"/>
  <c r="E6" i="31"/>
  <c r="L9" i="31"/>
  <c r="E16" i="31"/>
  <c r="K18" i="29"/>
  <c r="L18" i="29" s="1"/>
  <c r="D16" i="29"/>
  <c r="K15" i="29"/>
  <c r="D13" i="29"/>
  <c r="K16" i="29"/>
  <c r="D14" i="29"/>
  <c r="K17" i="29"/>
  <c r="D18" i="29"/>
  <c r="K14" i="29"/>
  <c r="D15" i="29"/>
  <c r="K13" i="29"/>
  <c r="D17" i="29"/>
  <c r="K10" i="29"/>
  <c r="D9" i="29"/>
  <c r="K9" i="29"/>
  <c r="D10" i="29"/>
  <c r="K8" i="29"/>
  <c r="D7" i="29"/>
  <c r="K6" i="29"/>
  <c r="D6" i="29"/>
  <c r="K5" i="29"/>
  <c r="D5" i="29"/>
  <c r="K7" i="29"/>
  <c r="D8" i="29"/>
  <c r="E7" i="29" l="1"/>
  <c r="L15" i="29"/>
  <c r="E5" i="29"/>
  <c r="E10" i="29"/>
  <c r="E9" i="29"/>
  <c r="L5" i="29"/>
  <c r="L6" i="29"/>
  <c r="E18" i="29"/>
  <c r="L14" i="29"/>
  <c r="L13" i="29"/>
  <c r="E13" i="29"/>
  <c r="E16" i="29"/>
  <c r="E15" i="29"/>
  <c r="E14" i="29"/>
  <c r="E17" i="29"/>
  <c r="E8" i="29"/>
  <c r="L16" i="29"/>
  <c r="E6" i="29"/>
  <c r="L17" i="29"/>
  <c r="K18" i="28"/>
  <c r="L18" i="28" s="1"/>
  <c r="D13" i="28"/>
  <c r="K16" i="28"/>
  <c r="D18" i="28"/>
  <c r="K14" i="28"/>
  <c r="D17" i="28"/>
  <c r="K17" i="28"/>
  <c r="D15" i="28"/>
  <c r="K15" i="28"/>
  <c r="D16" i="28"/>
  <c r="K13" i="28"/>
  <c r="D14" i="28"/>
  <c r="K10" i="28"/>
  <c r="D6" i="28"/>
  <c r="K6" i="28"/>
  <c r="D5" i="28"/>
  <c r="K9" i="28"/>
  <c r="D9" i="28"/>
  <c r="K5" i="28"/>
  <c r="D10" i="28"/>
  <c r="K8" i="28"/>
  <c r="D7" i="28"/>
  <c r="K7" i="28"/>
  <c r="D8" i="28"/>
  <c r="L13" i="28" l="1"/>
  <c r="E14" i="28"/>
  <c r="E6" i="28"/>
  <c r="L15" i="28"/>
  <c r="E16" i="28"/>
  <c r="L9" i="28"/>
  <c r="L8" i="28"/>
  <c r="E18" i="28"/>
  <c r="L5" i="28"/>
  <c r="E8" i="28"/>
  <c r="E17" i="28"/>
  <c r="L16" i="28"/>
  <c r="L17" i="28"/>
  <c r="E9" i="28"/>
  <c r="E5" i="28"/>
  <c r="L7" i="28"/>
  <c r="L10" i="28"/>
  <c r="L14" i="28"/>
  <c r="E10" i="28"/>
  <c r="E15" i="28"/>
  <c r="E7" i="28"/>
  <c r="L6" i="28"/>
  <c r="E13" i="28"/>
  <c r="K6" i="24" l="1"/>
  <c r="K8" i="24"/>
  <c r="K9" i="24"/>
  <c r="K5" i="24"/>
  <c r="K15" i="24"/>
  <c r="D16" i="24"/>
  <c r="D10" i="24"/>
  <c r="K18" i="24"/>
  <c r="L18" i="24" s="1"/>
  <c r="D17" i="24"/>
  <c r="K17" i="24"/>
  <c r="D18" i="24"/>
  <c r="K14" i="24"/>
  <c r="D15" i="24"/>
  <c r="K16" i="24"/>
  <c r="D14" i="24"/>
  <c r="K13" i="24"/>
  <c r="D13" i="24"/>
  <c r="D8" i="24"/>
  <c r="D7" i="24"/>
  <c r="K10" i="24"/>
  <c r="D9" i="24"/>
  <c r="D6" i="24"/>
  <c r="K7" i="24"/>
  <c r="D5" i="24"/>
  <c r="L10" i="24" l="1"/>
  <c r="E8" i="24"/>
  <c r="L9" i="24"/>
  <c r="L8" i="24"/>
  <c r="L6" i="24"/>
  <c r="L7" i="24"/>
  <c r="L5" i="24"/>
  <c r="L16" i="24"/>
  <c r="L17" i="24"/>
  <c r="E15" i="24"/>
  <c r="E14" i="24"/>
  <c r="E17" i="24"/>
  <c r="E9" i="24"/>
  <c r="E7" i="24"/>
  <c r="E6" i="24"/>
  <c r="E13" i="24"/>
  <c r="E10" i="24"/>
  <c r="L13" i="24"/>
  <c r="E16" i="24"/>
  <c r="E18" i="24"/>
  <c r="E5" i="24"/>
  <c r="L14" i="24"/>
  <c r="L15" i="24"/>
  <c r="K18" i="23"/>
  <c r="L18" i="23" s="1"/>
  <c r="D16" i="23"/>
  <c r="K16" i="23"/>
  <c r="D15" i="23"/>
  <c r="K14" i="23"/>
  <c r="K15" i="23"/>
  <c r="D14" i="23"/>
  <c r="K13" i="23"/>
  <c r="D13" i="23"/>
  <c r="D17" i="23"/>
  <c r="K7" i="23"/>
  <c r="D9" i="23"/>
  <c r="D7" i="23"/>
  <c r="K5" i="23"/>
  <c r="D8" i="23"/>
  <c r="D6" i="23"/>
  <c r="K6" i="23"/>
  <c r="D5" i="23"/>
  <c r="E16" i="23" l="1"/>
  <c r="E9" i="23"/>
  <c r="E13" i="23"/>
  <c r="L5" i="23"/>
  <c r="E17" i="23"/>
  <c r="E8" i="23"/>
  <c r="E10" i="23"/>
  <c r="L17" i="23"/>
  <c r="L15" i="23"/>
  <c r="E14" i="23"/>
  <c r="E5" i="23"/>
  <c r="L16" i="23"/>
  <c r="E18" i="23"/>
  <c r="E6" i="23"/>
  <c r="L13" i="23"/>
  <c r="E7" i="23"/>
  <c r="L14" i="23"/>
  <c r="K18" i="21"/>
  <c r="L18" i="21" s="1"/>
  <c r="D18" i="21"/>
  <c r="K13" i="21"/>
  <c r="D13" i="21"/>
  <c r="K17" i="21"/>
  <c r="D17" i="21"/>
  <c r="K15" i="21"/>
  <c r="D16" i="21"/>
  <c r="K14" i="21"/>
  <c r="D15" i="21"/>
  <c r="K16" i="21"/>
  <c r="D14" i="21"/>
  <c r="K6" i="21"/>
  <c r="D9" i="21"/>
  <c r="K9" i="21"/>
  <c r="D6" i="21"/>
  <c r="K5" i="21"/>
  <c r="D10" i="21"/>
  <c r="K8" i="21"/>
  <c r="D8" i="21"/>
  <c r="K7" i="21"/>
  <c r="D5" i="21"/>
  <c r="K10" i="21"/>
  <c r="D7" i="21"/>
  <c r="L15" i="21" l="1"/>
  <c r="E14" i="21"/>
  <c r="L17" i="21"/>
  <c r="E6" i="21"/>
  <c r="E13" i="21"/>
  <c r="E8" i="21"/>
  <c r="L5" i="21"/>
  <c r="L13" i="21"/>
  <c r="L9" i="21"/>
  <c r="E7" i="21"/>
  <c r="L8" i="21"/>
  <c r="E10" i="21"/>
  <c r="E5" i="21"/>
  <c r="L16" i="21"/>
  <c r="E17" i="21"/>
  <c r="E18" i="21"/>
  <c r="L6" i="21"/>
  <c r="L14" i="21"/>
  <c r="L7" i="21"/>
  <c r="E9" i="21"/>
  <c r="E16" i="21"/>
  <c r="K17" i="20"/>
  <c r="K13" i="20"/>
  <c r="K8" i="20"/>
  <c r="K7" i="20"/>
  <c r="K6" i="20"/>
  <c r="K5" i="20"/>
  <c r="D17" i="20"/>
  <c r="D16" i="20"/>
  <c r="D14" i="20"/>
  <c r="D13" i="20"/>
  <c r="K10" i="20" l="1"/>
  <c r="D9" i="20"/>
  <c r="D8" i="20" l="1"/>
  <c r="K18" i="20" l="1"/>
  <c r="K15" i="20"/>
  <c r="D15" i="20"/>
  <c r="K16" i="20"/>
  <c r="D18" i="20"/>
  <c r="K14" i="20"/>
  <c r="L14" i="20" s="1"/>
  <c r="K9" i="20"/>
  <c r="D7" i="20"/>
  <c r="D5" i="20"/>
  <c r="D10" i="20"/>
  <c r="D6" i="20"/>
  <c r="E18" i="20" l="1"/>
  <c r="L17" i="20"/>
  <c r="L16" i="20"/>
  <c r="E10" i="20"/>
  <c r="E13" i="20"/>
  <c r="E6" i="20"/>
  <c r="E7" i="20"/>
  <c r="E9" i="20"/>
  <c r="E8" i="20"/>
  <c r="L15" i="20"/>
  <c r="L13" i="20"/>
  <c r="L6" i="20"/>
  <c r="L5" i="20"/>
  <c r="L7" i="20"/>
  <c r="L9" i="20"/>
  <c r="E14" i="20"/>
  <c r="E16" i="20"/>
  <c r="L18" i="20"/>
  <c r="L8" i="20"/>
  <c r="E17" i="20"/>
  <c r="E5" i="20"/>
  <c r="K18" i="11" l="1"/>
  <c r="L18" i="11" s="1"/>
  <c r="D18" i="11"/>
  <c r="K17" i="11"/>
  <c r="D17" i="11"/>
  <c r="K16" i="11"/>
  <c r="L16" i="11" s="1"/>
  <c r="D16" i="11"/>
  <c r="E15" i="11" s="1"/>
  <c r="K15" i="11"/>
  <c r="L15" i="11" s="1"/>
  <c r="D15" i="11"/>
  <c r="K14" i="11"/>
  <c r="L14" i="11" s="1"/>
  <c r="D14" i="11"/>
  <c r="E14" i="11" s="1"/>
  <c r="K13" i="11"/>
  <c r="D13" i="11"/>
  <c r="E13" i="11" s="1"/>
  <c r="K11" i="11"/>
  <c r="D11" i="11"/>
  <c r="E11" i="11" s="1"/>
  <c r="K10" i="11"/>
  <c r="D10" i="11"/>
  <c r="K9" i="11"/>
  <c r="L9" i="11" s="1"/>
  <c r="D9" i="11"/>
  <c r="E9" i="11" s="1"/>
  <c r="K8" i="11"/>
  <c r="D8" i="11"/>
  <c r="E8" i="11" s="1"/>
  <c r="K7" i="11"/>
  <c r="D7" i="11"/>
  <c r="E7" i="11" s="1"/>
  <c r="K6" i="11"/>
  <c r="L11" i="11" s="1"/>
  <c r="D6" i="11"/>
  <c r="E6" i="11"/>
  <c r="L7" i="11"/>
  <c r="L10" i="11"/>
  <c r="E16" i="11"/>
  <c r="E18" i="11"/>
  <c r="E17" i="11"/>
  <c r="L13" i="11"/>
  <c r="L17" i="11" l="1"/>
  <c r="L6" i="11"/>
  <c r="E10" i="11"/>
  <c r="L8" i="11"/>
</calcChain>
</file>

<file path=xl/sharedStrings.xml><?xml version="1.0" encoding="utf-8"?>
<sst xmlns="http://schemas.openxmlformats.org/spreadsheetml/2006/main" count="830" uniqueCount="185">
  <si>
    <t>W1</t>
  </si>
  <si>
    <t>W2</t>
  </si>
  <si>
    <t>Total</t>
  </si>
  <si>
    <t>Rank</t>
  </si>
  <si>
    <t>Move</t>
  </si>
  <si>
    <t>Annie's Angels</t>
  </si>
  <si>
    <t>HAVEN</t>
  </si>
  <si>
    <t>Captain's Crew</t>
  </si>
  <si>
    <t>Strokers</t>
  </si>
  <si>
    <t>Happy Hookers</t>
  </si>
  <si>
    <t>Achin' Heads</t>
  </si>
  <si>
    <t>Smokin' Tees</t>
  </si>
  <si>
    <t>Slice Girls</t>
  </si>
  <si>
    <t>Dirty Birdies</t>
  </si>
  <si>
    <t>Golf Bags</t>
  </si>
  <si>
    <t>Bald Eagles</t>
  </si>
  <si>
    <t>First Choice Hair Putters</t>
  </si>
  <si>
    <t>Par-Tee Girls</t>
  </si>
  <si>
    <t>The Birdies</t>
  </si>
  <si>
    <t>Dolls with Balls</t>
  </si>
  <si>
    <t>Brokerlink Senioritas</t>
  </si>
  <si>
    <t>The Rockettes</t>
  </si>
  <si>
    <t>Classy Ladies</t>
  </si>
  <si>
    <t>Beside the Green</t>
  </si>
  <si>
    <t>Sue's Crew</t>
  </si>
  <si>
    <t>Lee's Legends</t>
  </si>
  <si>
    <t>Sun Life-Ers</t>
  </si>
  <si>
    <t>New Kids on the Tee Block</t>
  </si>
  <si>
    <t>Lucky Ladies</t>
  </si>
  <si>
    <t>A</t>
  </si>
  <si>
    <t>B</t>
  </si>
  <si>
    <t>C</t>
  </si>
  <si>
    <t>D</t>
  </si>
  <si>
    <t>A Flight</t>
  </si>
  <si>
    <t>C Flight</t>
  </si>
  <si>
    <t>B Flight</t>
  </si>
  <si>
    <t>D Flight</t>
  </si>
  <si>
    <t>Annies Angels</t>
  </si>
  <si>
    <t xml:space="preserve">Dirty Birdies </t>
  </si>
  <si>
    <t>New Kids on the tee block</t>
  </si>
  <si>
    <t>Sept 5th-Sept 12th</t>
  </si>
  <si>
    <t>lees legends</t>
  </si>
  <si>
    <t>Erin Pasco, Megan Cahill, Julie Bonsor ,Natalie Leclaire</t>
  </si>
  <si>
    <t>Erin Pasco, Kim McDonald, Esther H, Julie Bonsor</t>
  </si>
  <si>
    <t>September 5th</t>
  </si>
  <si>
    <t>September 12th</t>
  </si>
  <si>
    <t>Format - 6-Lady Scramble from Red Tees</t>
  </si>
  <si>
    <t>LADIES' REC LEAGUE RESULTS</t>
  </si>
  <si>
    <t>Dougherty's Divas</t>
  </si>
  <si>
    <t>Haven</t>
  </si>
  <si>
    <t>Draw Contest Winners - $25 RGC Bucks</t>
  </si>
  <si>
    <t>Big Putts</t>
  </si>
  <si>
    <t>Kathleen Bender</t>
  </si>
  <si>
    <t>Steph Jamieson</t>
  </si>
  <si>
    <t>Ladies Rec League - May 27 - June 3, 2020</t>
  </si>
  <si>
    <t>Format:  1 ~ 3 person team and 1 ~ 2 person team scramble from Reds, count 2 scores</t>
  </si>
  <si>
    <t>May 27 -  Random Draw (Sleeve of Balls)</t>
  </si>
  <si>
    <t>June 3 -  Random Draw (Sleeve of Balls)</t>
  </si>
  <si>
    <t>Dolls With Balls</t>
  </si>
  <si>
    <t>The Byrdies</t>
  </si>
  <si>
    <t>?</t>
  </si>
  <si>
    <t>Cheryl Brydges</t>
  </si>
  <si>
    <t>Linda Kidd</t>
  </si>
  <si>
    <t>Suzanne Gaudet</t>
  </si>
  <si>
    <t>Jean Lacourse</t>
  </si>
  <si>
    <t>Martha Scott</t>
  </si>
  <si>
    <t>Jane Nesbitt</t>
  </si>
  <si>
    <t>Lindsay Leech</t>
  </si>
  <si>
    <t>Jaymee Bond</t>
  </si>
  <si>
    <t>Dedra Cobus</t>
  </si>
  <si>
    <t>Barb Asselin</t>
  </si>
  <si>
    <t>Evelyn Miller</t>
  </si>
  <si>
    <t>Kelly Sul</t>
  </si>
  <si>
    <t>Ladies Rec League - June 10 - June 17, 2020</t>
  </si>
  <si>
    <t>June 10-  Random Draw (Sleeve of Balls)</t>
  </si>
  <si>
    <t>June 24  Random Draw (Sleeve of Balls)</t>
  </si>
  <si>
    <t>July 1-  Random Draw (Sleeve of Balls)</t>
  </si>
  <si>
    <t>Ladies Rec League - June 24 &amp; July 1, 2020</t>
  </si>
  <si>
    <t>Joanne Simard</t>
  </si>
  <si>
    <t>Susan Ringrose</t>
  </si>
  <si>
    <t xml:space="preserve">Joan Wallace </t>
  </si>
  <si>
    <t>Cyndi Wilson</t>
  </si>
  <si>
    <t>Meghan Cahill</t>
  </si>
  <si>
    <t>Melissa Gourley</t>
  </si>
  <si>
    <t>Mary Lou Joyce</t>
  </si>
  <si>
    <t>Janet O'Brien</t>
  </si>
  <si>
    <t>Judy Ryan</t>
  </si>
  <si>
    <t>Elizabeth Stewart</t>
  </si>
  <si>
    <t>Michelle Sauve</t>
  </si>
  <si>
    <t>Molly Mullen</t>
  </si>
  <si>
    <t>Tammy Davis</t>
  </si>
  <si>
    <t>Barb Moogk</t>
  </si>
  <si>
    <t>Format:  3 teams of 2, scramble from red tees</t>
  </si>
  <si>
    <t>Brianna Yolkowskie</t>
  </si>
  <si>
    <t>Emma White</t>
  </si>
  <si>
    <t>Baillie Carlton</t>
  </si>
  <si>
    <t>Donna Walsh</t>
  </si>
  <si>
    <t>Carol Theriault</t>
  </si>
  <si>
    <t>Barb Anderson</t>
  </si>
  <si>
    <t>Debby Johnston</t>
  </si>
  <si>
    <t>Barb Westgarth</t>
  </si>
  <si>
    <t>Debbie Smith</t>
  </si>
  <si>
    <t>Cathy McNally</t>
  </si>
  <si>
    <t>Tasha Latendresse</t>
  </si>
  <si>
    <t>Amada Early</t>
  </si>
  <si>
    <t>Karen Handford</t>
  </si>
  <si>
    <t>NA</t>
  </si>
  <si>
    <t>Ladies Rec League - July 8 &amp; July 15, 2020</t>
  </si>
  <si>
    <t>$25 DRAW WINNER</t>
  </si>
  <si>
    <t>July 8  Random Draw (Sleeve of Balls)</t>
  </si>
  <si>
    <t>July 15-  Random Draw (Sleeve of Balls)</t>
  </si>
  <si>
    <t>1st Place B Flight ($180)</t>
  </si>
  <si>
    <t>2nd Place B Flight ($120)</t>
  </si>
  <si>
    <t>1st Place D Flight ($180)</t>
  </si>
  <si>
    <t>2nd Place D Flight ($120)</t>
  </si>
  <si>
    <t>Anne MacNeil</t>
  </si>
  <si>
    <t>Francoise Cloutier</t>
  </si>
  <si>
    <t>Lorraine Vincent</t>
  </si>
  <si>
    <t>Angela McDade</t>
  </si>
  <si>
    <t>Laurie Dougherty</t>
  </si>
  <si>
    <t>Jayme Lynne</t>
  </si>
  <si>
    <t>Coleen Sheehan</t>
  </si>
  <si>
    <t>Polly McManus</t>
  </si>
  <si>
    <t>Mae Donohue</t>
  </si>
  <si>
    <t>Pam McFarlane</t>
  </si>
  <si>
    <t>Gail Keyes</t>
  </si>
  <si>
    <t>Margaret Wilson</t>
  </si>
  <si>
    <t>Theresa Brydges</t>
  </si>
  <si>
    <t>2nd Place A Flight ($120)</t>
  </si>
  <si>
    <t>1st Place A Flight ($180)</t>
  </si>
  <si>
    <t>1st Place C Flight (Tie $150)</t>
  </si>
  <si>
    <t>Captians Crew</t>
  </si>
  <si>
    <t>July 22 Random Draw (Sleeve of Balls)</t>
  </si>
  <si>
    <t>July 29 -  Random Draw (Sleeve of Balls)</t>
  </si>
  <si>
    <t>Jane Donnely</t>
  </si>
  <si>
    <t>Ann McGregor</t>
  </si>
  <si>
    <t>Shirley Ann Holley</t>
  </si>
  <si>
    <t>Debbie Hill</t>
  </si>
  <si>
    <t>Pat Lee</t>
  </si>
  <si>
    <t>Kelly McCallum</t>
  </si>
  <si>
    <t>Cheryl Ringrose</t>
  </si>
  <si>
    <t>Ladies Rec League - July 22 &amp; July 29</t>
  </si>
  <si>
    <t>Vegas Scramble</t>
  </si>
  <si>
    <t>Hillary McMillan</t>
  </si>
  <si>
    <t>Holly Shannon</t>
  </si>
  <si>
    <t>A.J White</t>
  </si>
  <si>
    <t>Katie Donahue</t>
  </si>
  <si>
    <t>Pauline Martin</t>
  </si>
  <si>
    <t>August 5 - Random Draw (Sleeve of Balls)</t>
  </si>
  <si>
    <t>August 12 -  Random Draw (Sleeve of Balls)</t>
  </si>
  <si>
    <t>Ladies Rec League - August 5 &amp; August 12</t>
  </si>
  <si>
    <t>Kelly Ferguson</t>
  </si>
  <si>
    <t>Eliana McKay</t>
  </si>
  <si>
    <t>Barb Roy</t>
  </si>
  <si>
    <t>Natalie Leclair</t>
  </si>
  <si>
    <t>Jen Murray</t>
  </si>
  <si>
    <t>2, 3 Person Teams Scramble</t>
  </si>
  <si>
    <t>Kelly Coughlin</t>
  </si>
  <si>
    <t>Jamie Campbell</t>
  </si>
  <si>
    <t>Cari Forteath</t>
  </si>
  <si>
    <t>Rhonda Bulmer</t>
  </si>
  <si>
    <t>Jenny Taylor</t>
  </si>
  <si>
    <t>Ladies Rec League - August 19 &amp; August 26</t>
  </si>
  <si>
    <t>August 19 - Random Draw (Sleeve of Balls)</t>
  </si>
  <si>
    <t>August 26 -  Random Draw (Sleeve of Balls)</t>
  </si>
  <si>
    <t>Hannah's Choice</t>
  </si>
  <si>
    <t>Beth Marcella</t>
  </si>
  <si>
    <t>Melanie Robinson</t>
  </si>
  <si>
    <t>Philippa Bell</t>
  </si>
  <si>
    <t>Arlene Deloughery</t>
  </si>
  <si>
    <t>Elenor Donaldson</t>
  </si>
  <si>
    <t>Esther Hladkowicz</t>
  </si>
  <si>
    <t>Barb Desilets</t>
  </si>
  <si>
    <t>April Gallagher</t>
  </si>
  <si>
    <t>Sept 9  &amp; Sept 16</t>
  </si>
  <si>
    <t>DNF</t>
  </si>
  <si>
    <t>September 9- Random Draw (Sleeve of Balls)</t>
  </si>
  <si>
    <t>September 9- Draw Contest Winners - $25 RGC Bucks</t>
  </si>
  <si>
    <t>September 16- Random Draw (Sleeve of Balls)</t>
  </si>
  <si>
    <t>September 16- Draw Contest Winners - $25 RGC Bucks</t>
  </si>
  <si>
    <t>Laurie Millar</t>
  </si>
  <si>
    <t>Sandra Fredette</t>
  </si>
  <si>
    <t>Kate Anderson</t>
  </si>
  <si>
    <t>Julie Laroque</t>
  </si>
  <si>
    <t>Julia Shannon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</si>
</sst>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0" xfId="0" applyFont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2" borderId="2" xfId="0" applyFont="1" applyFill="1" applyBorder="1" applyAlignment="1">
      <alignment shrinkToFit="1"/>
    </xf>
    <xf numFmtId="0" fontId="16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3" xfId="0" applyFont="1" applyBorder="1"/>
    <xf numFmtId="0" fontId="15" fillId="0" borderId="2" xfId="0" applyFont="1" applyBorder="1" applyAlignment="1">
      <alignment shrinkToFit="1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shrinkToFit="1"/>
    </xf>
    <xf numFmtId="0" fontId="15" fillId="0" borderId="2" xfId="0" applyFont="1" applyBorder="1" applyAlignment="1">
      <alignment horizontal="left" shrinkToFi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5" fillId="0" borderId="1" xfId="0" applyFont="1" applyBorder="1" applyAlignment="1">
      <alignment shrinkToFit="1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shrinkToFi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2" borderId="2" xfId="0" quotePrefix="1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/>
    <xf numFmtId="0" fontId="15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1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2" xfId="0" applyBorder="1"/>
    <xf numFmtId="1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1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/>
    </xf>
    <xf numFmtId="1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left" shrinkToFit="1"/>
    </xf>
    <xf numFmtId="0" fontId="15" fillId="0" borderId="2" xfId="0" applyFont="1" applyFill="1" applyBorder="1" applyAlignment="1">
      <alignment shrinkToFit="1"/>
    </xf>
    <xf numFmtId="0" fontId="12" fillId="0" borderId="0" xfId="0" applyFont="1" applyBorder="1"/>
    <xf numFmtId="0" fontId="0" fillId="0" borderId="0" xfId="0" applyBorder="1"/>
    <xf numFmtId="0" fontId="15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shrinkToFit="1"/>
    </xf>
    <xf numFmtId="0" fontId="15" fillId="2" borderId="0" xfId="0" applyFont="1" applyFill="1" applyBorder="1" applyAlignment="1">
      <alignment horizontal="left" shrinkToFit="1"/>
    </xf>
    <xf numFmtId="0" fontId="15" fillId="2" borderId="0" xfId="0" applyFont="1" applyFill="1" applyBorder="1" applyAlignment="1">
      <alignment shrinkToFit="1"/>
    </xf>
    <xf numFmtId="0" fontId="15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shrinkToFit="1"/>
    </xf>
    <xf numFmtId="1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7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" fontId="17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0</xdr:rowOff>
    </xdr:from>
    <xdr:to>
      <xdr:col>7</xdr:col>
      <xdr:colOff>259080</xdr:colOff>
      <xdr:row>0</xdr:row>
      <xdr:rowOff>1143000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4640" y="0"/>
          <a:ext cx="1143000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304800</xdr:colOff>
      <xdr:row>0</xdr:row>
      <xdr:rowOff>0</xdr:rowOff>
    </xdr:from>
    <xdr:to>
      <xdr:col>12</xdr:col>
      <xdr:colOff>438150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B67A529-2D04-4CB8-8720-6F223C1F1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0"/>
          <a:ext cx="1047750" cy="1021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3</xdr:row>
      <xdr:rowOff>2568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84DFB28-5C08-414B-9D36-3B87557D1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8700" cy="10236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352425</xdr:colOff>
      <xdr:row>0</xdr:row>
      <xdr:rowOff>0</xdr:rowOff>
    </xdr:from>
    <xdr:to>
      <xdr:col>13</xdr:col>
      <xdr:colOff>38100</xdr:colOff>
      <xdr:row>2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B67A529-2D04-4CB8-8720-6F223C1F1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028700" cy="1019175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2</xdr:row>
      <xdr:rowOff>304800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EB67A529-2D04-4CB8-8720-6F223C1F1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8700" cy="1019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999857</xdr:colOff>
      <xdr:row>2</xdr:row>
      <xdr:rowOff>276224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B67A529-2D04-4CB8-8720-6F223C1F1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9857" cy="990599"/>
        </a:xfrm>
        <a:prstGeom prst="rect">
          <a:avLst/>
        </a:prstGeom>
      </xdr:spPr>
    </xdr:pic>
    <xdr:clientData/>
  </xdr:twoCellAnchor>
  <xdr:twoCellAnchor editAs="absolute">
    <xdr:from>
      <xdr:col>10</xdr:col>
      <xdr:colOff>342900</xdr:colOff>
      <xdr:row>0</xdr:row>
      <xdr:rowOff>19051</xdr:rowOff>
    </xdr:from>
    <xdr:to>
      <xdr:col>12</xdr:col>
      <xdr:colOff>438150</xdr:colOff>
      <xdr:row>2</xdr:row>
      <xdr:rowOff>286104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EB67A529-2D04-4CB8-8720-6F223C1F1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0" y="19051"/>
          <a:ext cx="990600" cy="981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28575</xdr:rowOff>
    </xdr:from>
    <xdr:to>
      <xdr:col>0</xdr:col>
      <xdr:colOff>1018907</xdr:colOff>
      <xdr:row>2</xdr:row>
      <xdr:rowOff>309292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B67A529-2D04-4CB8-8720-6F223C1F1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8575"/>
          <a:ext cx="999857" cy="995092"/>
        </a:xfrm>
        <a:prstGeom prst="rect">
          <a:avLst/>
        </a:prstGeom>
      </xdr:spPr>
    </xdr:pic>
    <xdr:clientData/>
  </xdr:twoCellAnchor>
  <xdr:twoCellAnchor editAs="absolute">
    <xdr:from>
      <xdr:col>10</xdr:col>
      <xdr:colOff>333375</xdr:colOff>
      <xdr:row>0</xdr:row>
      <xdr:rowOff>38100</xdr:rowOff>
    </xdr:from>
    <xdr:to>
      <xdr:col>12</xdr:col>
      <xdr:colOff>437882</xdr:colOff>
      <xdr:row>3</xdr:row>
      <xdr:rowOff>4492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B67A529-2D04-4CB8-8720-6F223C1F1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38100"/>
          <a:ext cx="999857" cy="995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D2" sqref="D2"/>
    </sheetView>
  </sheetViews>
  <sheetFormatPr defaultRowHeight="18.75" x14ac:dyDescent="0.3"/>
  <cols>
    <col min="1" max="1" width="28.140625" style="67" customWidth="1"/>
    <col min="2" max="6" width="25.7109375" style="67" customWidth="1"/>
    <col min="7" max="16384" width="9.140625" style="67"/>
  </cols>
  <sheetData>
    <row r="1" spans="1:3" ht="60" customHeight="1" x14ac:dyDescent="0.3">
      <c r="A1" s="68" t="s">
        <v>129</v>
      </c>
      <c r="B1" s="68" t="s">
        <v>111</v>
      </c>
      <c r="C1" s="68" t="s">
        <v>130</v>
      </c>
    </row>
    <row r="2" spans="1:3" ht="60" customHeight="1" x14ac:dyDescent="0.3">
      <c r="A2" s="68" t="s">
        <v>11</v>
      </c>
      <c r="B2" s="68" t="s">
        <v>28</v>
      </c>
      <c r="C2" s="68" t="s">
        <v>12</v>
      </c>
    </row>
    <row r="3" spans="1:3" ht="60" customHeight="1" x14ac:dyDescent="0.3">
      <c r="A3" s="68" t="s">
        <v>128</v>
      </c>
      <c r="B3" s="68" t="s">
        <v>112</v>
      </c>
      <c r="C3" s="68" t="s">
        <v>113</v>
      </c>
    </row>
    <row r="4" spans="1:3" ht="60" customHeight="1" x14ac:dyDescent="0.3">
      <c r="A4" s="68" t="s">
        <v>26</v>
      </c>
      <c r="B4" s="68" t="s">
        <v>16</v>
      </c>
      <c r="C4" s="68" t="s">
        <v>15</v>
      </c>
    </row>
    <row r="5" spans="1:3" ht="60" customHeight="1" x14ac:dyDescent="0.3">
      <c r="A5" s="68"/>
      <c r="B5" s="68" t="s">
        <v>130</v>
      </c>
      <c r="C5" s="68" t="s">
        <v>114</v>
      </c>
    </row>
    <row r="6" spans="1:3" ht="60" customHeight="1" x14ac:dyDescent="0.3">
      <c r="A6" s="68"/>
      <c r="B6" s="68" t="s">
        <v>48</v>
      </c>
      <c r="C6" s="68" t="s">
        <v>59</v>
      </c>
    </row>
    <row r="7" spans="1:3" ht="60" customHeight="1" x14ac:dyDescent="0.3"/>
    <row r="8" spans="1:3" ht="60" customHeight="1" x14ac:dyDescent="0.3"/>
    <row r="9" spans="1:3" ht="60" customHeight="1" x14ac:dyDescent="0.3"/>
    <row r="10" spans="1:3" ht="60" customHeight="1" x14ac:dyDescent="0.3"/>
    <row r="11" spans="1:3" ht="60" customHeight="1" x14ac:dyDescent="0.3"/>
    <row r="12" spans="1:3" ht="60" customHeight="1" x14ac:dyDescent="0.3"/>
    <row r="13" spans="1:3" ht="60" customHeight="1" x14ac:dyDescent="0.3"/>
    <row r="14" spans="1:3" ht="60" customHeight="1" x14ac:dyDescent="0.3"/>
    <row r="15" spans="1:3" ht="60" customHeight="1" x14ac:dyDescent="0.3"/>
    <row r="16" spans="1:3" ht="60" customHeight="1" x14ac:dyDescent="0.3"/>
    <row r="17" ht="60" customHeight="1" x14ac:dyDescent="0.3"/>
    <row r="18" ht="60" customHeight="1" x14ac:dyDescent="0.3"/>
    <row r="19" ht="60" customHeight="1" x14ac:dyDescent="0.3"/>
    <row r="20" ht="60" customHeight="1" x14ac:dyDescent="0.3"/>
  </sheetData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A16" workbookViewId="0">
      <selection activeCell="O11" sqref="O11"/>
    </sheetView>
  </sheetViews>
  <sheetFormatPr defaultRowHeight="15" x14ac:dyDescent="0.25"/>
  <cols>
    <col min="1" max="1" width="22.5703125" bestFit="1" customWidth="1"/>
    <col min="2" max="6" width="6.7109375" customWidth="1"/>
    <col min="8" max="8" width="24.7109375" bestFit="1" customWidth="1"/>
    <col min="9" max="13" width="6.7109375" customWidth="1"/>
  </cols>
  <sheetData>
    <row r="1" spans="1:16" ht="31.5" x14ac:dyDescent="0.5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1"/>
    </row>
    <row r="2" spans="1:16" ht="24.95" customHeight="1" x14ac:dyDescent="0.35">
      <c r="A2" s="93" t="s">
        <v>162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</row>
    <row r="3" spans="1:16" ht="24.95" customHeight="1" x14ac:dyDescent="0.35">
      <c r="A3" s="94" t="s">
        <v>165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4"/>
    </row>
    <row r="4" spans="1:16" ht="18.75" x14ac:dyDescent="0.3">
      <c r="A4" s="25" t="s">
        <v>33</v>
      </c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7"/>
      <c r="H4" s="25" t="s">
        <v>34</v>
      </c>
      <c r="I4" s="26" t="s">
        <v>0</v>
      </c>
      <c r="J4" s="26" t="s">
        <v>1</v>
      </c>
      <c r="K4" s="26" t="s">
        <v>2</v>
      </c>
      <c r="L4" s="26" t="s">
        <v>3</v>
      </c>
      <c r="M4" s="26" t="s">
        <v>4</v>
      </c>
      <c r="N4" s="22"/>
      <c r="O4" s="75"/>
    </row>
    <row r="5" spans="1:16" ht="20.100000000000001" customHeight="1" x14ac:dyDescent="0.3">
      <c r="A5" s="73" t="s">
        <v>26</v>
      </c>
      <c r="B5" s="34">
        <v>72</v>
      </c>
      <c r="C5" s="30">
        <v>78</v>
      </c>
      <c r="D5" s="30">
        <f t="shared" ref="D5:D10" si="0">IFERROR(IF(ISNUMBER(B5),B5+C5,""),"")</f>
        <v>150</v>
      </c>
      <c r="E5" s="30">
        <f t="shared" ref="E5:E10" si="1">IFERROR(RANK(D5,D$5:D$10,1),"")</f>
        <v>1</v>
      </c>
      <c r="F5" s="31" t="s">
        <v>29</v>
      </c>
      <c r="G5" s="32"/>
      <c r="H5" s="35" t="s">
        <v>51</v>
      </c>
      <c r="I5" s="31">
        <v>74</v>
      </c>
      <c r="J5" s="30">
        <v>80</v>
      </c>
      <c r="K5" s="30">
        <f t="shared" ref="K5:K10" si="2">IFERROR(IF(ISNUMBER(I5),I5+J5,""),"")</f>
        <v>154</v>
      </c>
      <c r="L5" s="30">
        <f t="shared" ref="L5:L10" si="3">IFERROR(RANK(K5,K$5:K$14,1),"")</f>
        <v>1</v>
      </c>
      <c r="M5" s="30" t="s">
        <v>31</v>
      </c>
      <c r="N5" s="74"/>
      <c r="O5" s="79"/>
      <c r="P5" s="75"/>
    </row>
    <row r="6" spans="1:16" ht="20.100000000000001" customHeight="1" x14ac:dyDescent="0.3">
      <c r="A6" s="73" t="s">
        <v>28</v>
      </c>
      <c r="B6" s="34">
        <v>76</v>
      </c>
      <c r="C6" s="30">
        <v>76</v>
      </c>
      <c r="D6" s="30">
        <f t="shared" si="0"/>
        <v>152</v>
      </c>
      <c r="E6" s="30">
        <f t="shared" si="1"/>
        <v>2</v>
      </c>
      <c r="F6" s="30" t="s">
        <v>29</v>
      </c>
      <c r="G6" s="27"/>
      <c r="H6" s="35" t="s">
        <v>37</v>
      </c>
      <c r="I6" s="34">
        <v>79</v>
      </c>
      <c r="J6" s="31">
        <v>78</v>
      </c>
      <c r="K6" s="30">
        <f t="shared" si="2"/>
        <v>157</v>
      </c>
      <c r="L6" s="30">
        <f t="shared" si="3"/>
        <v>2</v>
      </c>
      <c r="M6" s="30" t="s">
        <v>31</v>
      </c>
      <c r="N6" s="76"/>
      <c r="O6" s="85"/>
      <c r="P6" s="75"/>
    </row>
    <row r="7" spans="1:16" ht="20.100000000000001" customHeight="1" x14ac:dyDescent="0.3">
      <c r="A7" s="73" t="s">
        <v>11</v>
      </c>
      <c r="B7" s="34">
        <v>84</v>
      </c>
      <c r="C7" s="30">
        <v>78</v>
      </c>
      <c r="D7" s="30">
        <f t="shared" si="0"/>
        <v>162</v>
      </c>
      <c r="E7" s="30">
        <f t="shared" si="1"/>
        <v>3</v>
      </c>
      <c r="F7" s="31" t="s">
        <v>29</v>
      </c>
      <c r="G7" s="27"/>
      <c r="H7" s="33" t="s">
        <v>49</v>
      </c>
      <c r="I7" s="34">
        <v>83</v>
      </c>
      <c r="J7" s="30">
        <v>89</v>
      </c>
      <c r="K7" s="30">
        <f t="shared" si="2"/>
        <v>172</v>
      </c>
      <c r="L7" s="30">
        <f t="shared" si="3"/>
        <v>3</v>
      </c>
      <c r="M7" s="31" t="s">
        <v>31</v>
      </c>
      <c r="N7" s="77"/>
      <c r="O7" s="75"/>
      <c r="P7" s="75"/>
    </row>
    <row r="8" spans="1:16" ht="20.100000000000001" customHeight="1" x14ac:dyDescent="0.3">
      <c r="A8" s="72" t="s">
        <v>16</v>
      </c>
      <c r="B8" s="34">
        <v>85</v>
      </c>
      <c r="C8" s="30">
        <v>82</v>
      </c>
      <c r="D8" s="30">
        <f t="shared" si="0"/>
        <v>167</v>
      </c>
      <c r="E8" s="30">
        <f t="shared" si="1"/>
        <v>4</v>
      </c>
      <c r="F8" s="30" t="s">
        <v>29</v>
      </c>
      <c r="G8" s="27"/>
      <c r="H8" s="73" t="s">
        <v>15</v>
      </c>
      <c r="I8" s="38">
        <v>86</v>
      </c>
      <c r="J8" s="38">
        <v>86</v>
      </c>
      <c r="K8" s="30">
        <f t="shared" si="2"/>
        <v>172</v>
      </c>
      <c r="L8" s="30">
        <f t="shared" si="3"/>
        <v>3</v>
      </c>
      <c r="M8" s="31" t="s">
        <v>31</v>
      </c>
      <c r="N8" s="75"/>
      <c r="O8" s="75"/>
      <c r="P8" s="75"/>
    </row>
    <row r="9" spans="1:16" ht="20.100000000000001" customHeight="1" x14ac:dyDescent="0.3">
      <c r="A9" s="36" t="s">
        <v>25</v>
      </c>
      <c r="B9" s="37">
        <v>88</v>
      </c>
      <c r="C9" s="30">
        <v>80</v>
      </c>
      <c r="D9" s="30">
        <f t="shared" si="0"/>
        <v>168</v>
      </c>
      <c r="E9" s="30">
        <f t="shared" si="1"/>
        <v>5</v>
      </c>
      <c r="F9" s="31" t="s">
        <v>29</v>
      </c>
      <c r="G9" s="27"/>
      <c r="H9" s="28" t="s">
        <v>14</v>
      </c>
      <c r="I9" s="29">
        <v>87</v>
      </c>
      <c r="J9" s="30">
        <v>95</v>
      </c>
      <c r="K9" s="30">
        <f t="shared" si="2"/>
        <v>182</v>
      </c>
      <c r="L9" s="30">
        <f t="shared" si="3"/>
        <v>7</v>
      </c>
      <c r="M9" s="31" t="s">
        <v>31</v>
      </c>
      <c r="N9" s="75"/>
      <c r="O9" s="78"/>
      <c r="P9" s="75"/>
    </row>
    <row r="10" spans="1:16" ht="20.100000000000001" customHeight="1" x14ac:dyDescent="0.3">
      <c r="A10" s="73" t="s">
        <v>131</v>
      </c>
      <c r="B10" s="34">
        <v>85</v>
      </c>
      <c r="C10" s="49">
        <v>84</v>
      </c>
      <c r="D10" s="30">
        <f t="shared" si="0"/>
        <v>169</v>
      </c>
      <c r="E10" s="30">
        <f t="shared" si="1"/>
        <v>6</v>
      </c>
      <c r="F10" s="31" t="s">
        <v>29</v>
      </c>
      <c r="G10" s="27"/>
      <c r="H10" s="28" t="s">
        <v>58</v>
      </c>
      <c r="I10" s="34">
        <v>96</v>
      </c>
      <c r="J10" s="30">
        <v>90</v>
      </c>
      <c r="K10" s="49">
        <f t="shared" si="2"/>
        <v>186</v>
      </c>
      <c r="L10" s="30">
        <f t="shared" si="3"/>
        <v>8</v>
      </c>
      <c r="M10" s="31" t="s">
        <v>31</v>
      </c>
      <c r="N10" s="75"/>
      <c r="O10" s="76"/>
      <c r="P10" s="75"/>
    </row>
    <row r="11" spans="1:16" ht="15.6" customHeight="1" x14ac:dyDescent="0.3">
      <c r="A11" s="39"/>
      <c r="B11" s="40"/>
      <c r="C11" s="41"/>
      <c r="D11" s="41"/>
      <c r="E11" s="41"/>
      <c r="F11" s="41"/>
      <c r="G11" s="42"/>
      <c r="H11" s="43"/>
      <c r="I11" s="44"/>
      <c r="J11" s="45"/>
      <c r="K11" s="41"/>
      <c r="L11" s="41"/>
      <c r="M11" s="80"/>
      <c r="N11" s="74"/>
      <c r="O11" s="78"/>
      <c r="P11" s="75"/>
    </row>
    <row r="12" spans="1:16" ht="18.75" x14ac:dyDescent="0.3">
      <c r="A12" s="25" t="s">
        <v>35</v>
      </c>
      <c r="B12" s="26" t="s">
        <v>0</v>
      </c>
      <c r="C12" s="26" t="s">
        <v>1</v>
      </c>
      <c r="D12" s="26" t="s">
        <v>2</v>
      </c>
      <c r="E12" s="26" t="s">
        <v>3</v>
      </c>
      <c r="F12" s="26" t="s">
        <v>4</v>
      </c>
      <c r="G12" s="27"/>
      <c r="H12" s="25" t="s">
        <v>36</v>
      </c>
      <c r="I12" s="26" t="s">
        <v>0</v>
      </c>
      <c r="J12" s="26" t="s">
        <v>1</v>
      </c>
      <c r="K12" s="26" t="s">
        <v>2</v>
      </c>
      <c r="L12" s="26" t="s">
        <v>3</v>
      </c>
      <c r="M12" s="26" t="s">
        <v>4</v>
      </c>
      <c r="N12" s="74"/>
      <c r="O12" s="77"/>
      <c r="P12" s="75"/>
    </row>
    <row r="13" spans="1:16" ht="20.100000000000001" customHeight="1" x14ac:dyDescent="0.3">
      <c r="A13" s="73" t="s">
        <v>48</v>
      </c>
      <c r="B13" s="30">
        <v>78</v>
      </c>
      <c r="C13" s="31">
        <v>82</v>
      </c>
      <c r="D13" s="30">
        <f t="shared" ref="D13:D18" si="4">IFERROR(IF(ISNUMBER(B13),B13+C13,""),"")</f>
        <v>160</v>
      </c>
      <c r="E13" s="30">
        <f t="shared" ref="E13:E18" si="5">IFERROR(RANK(D13,D$13:D$18,1),"")</f>
        <v>1</v>
      </c>
      <c r="F13" s="30" t="s">
        <v>30</v>
      </c>
      <c r="G13" s="27"/>
      <c r="H13" s="35" t="s">
        <v>18</v>
      </c>
      <c r="I13" s="34">
        <v>88</v>
      </c>
      <c r="J13" s="30">
        <v>85</v>
      </c>
      <c r="K13" s="30">
        <f>IFERROR(IF(ISNUMBER(I13),I13+J13,""),"")</f>
        <v>173</v>
      </c>
      <c r="L13" s="30">
        <f t="shared" ref="L13:L18" si="6">IFERROR(RANK(K13,K$13:K$18,1),"")</f>
        <v>1</v>
      </c>
      <c r="M13" s="31" t="s">
        <v>32</v>
      </c>
      <c r="N13" s="74"/>
      <c r="O13" s="75"/>
      <c r="P13" s="75"/>
    </row>
    <row r="14" spans="1:16" ht="20.100000000000001" customHeight="1" x14ac:dyDescent="0.3">
      <c r="A14" s="72" t="s">
        <v>12</v>
      </c>
      <c r="B14" s="30">
        <v>87</v>
      </c>
      <c r="C14" s="30">
        <v>77</v>
      </c>
      <c r="D14" s="30">
        <f t="shared" si="4"/>
        <v>164</v>
      </c>
      <c r="E14" s="30">
        <f t="shared" si="5"/>
        <v>2</v>
      </c>
      <c r="F14" s="31" t="s">
        <v>30</v>
      </c>
      <c r="G14" s="27"/>
      <c r="H14" s="35" t="s">
        <v>9</v>
      </c>
      <c r="I14" s="34">
        <v>83</v>
      </c>
      <c r="J14" s="46">
        <v>91</v>
      </c>
      <c r="K14" s="30">
        <f>IFERROR(IF(ISNUMBER(I14),I14+J14,""),"")</f>
        <v>174</v>
      </c>
      <c r="L14" s="30">
        <f t="shared" si="6"/>
        <v>2</v>
      </c>
      <c r="M14" s="31" t="s">
        <v>32</v>
      </c>
      <c r="N14" s="78"/>
      <c r="O14" s="75"/>
      <c r="P14" s="75"/>
    </row>
    <row r="15" spans="1:16" ht="20.100000000000001" customHeight="1" x14ac:dyDescent="0.3">
      <c r="A15" s="35" t="s">
        <v>27</v>
      </c>
      <c r="B15" s="34">
        <v>81</v>
      </c>
      <c r="C15" s="30">
        <v>84</v>
      </c>
      <c r="D15" s="30">
        <f t="shared" si="4"/>
        <v>165</v>
      </c>
      <c r="E15" s="38">
        <f t="shared" si="5"/>
        <v>3</v>
      </c>
      <c r="F15" s="30" t="s">
        <v>30</v>
      </c>
      <c r="G15" s="27"/>
      <c r="H15" s="36" t="s">
        <v>22</v>
      </c>
      <c r="I15" s="37">
        <v>88</v>
      </c>
      <c r="J15" s="30">
        <v>95</v>
      </c>
      <c r="K15" s="30">
        <f>IFERROR(IF(ISNUMBER(I15),I15+J15,""),"")</f>
        <v>183</v>
      </c>
      <c r="L15" s="30">
        <f t="shared" si="6"/>
        <v>3</v>
      </c>
      <c r="M15" s="31" t="s">
        <v>32</v>
      </c>
      <c r="N15" s="79"/>
      <c r="O15" s="75"/>
      <c r="P15" s="75"/>
    </row>
    <row r="16" spans="1:16" ht="20.100000000000001" customHeight="1" x14ac:dyDescent="0.3">
      <c r="A16" s="35" t="s">
        <v>13</v>
      </c>
      <c r="B16" s="34">
        <v>85</v>
      </c>
      <c r="C16" s="30">
        <v>86</v>
      </c>
      <c r="D16" s="30">
        <f t="shared" si="4"/>
        <v>171</v>
      </c>
      <c r="E16" s="30">
        <f t="shared" si="5"/>
        <v>4</v>
      </c>
      <c r="F16" s="30" t="s">
        <v>30</v>
      </c>
      <c r="G16" s="27"/>
      <c r="H16" s="33" t="s">
        <v>21</v>
      </c>
      <c r="I16" s="34">
        <v>91</v>
      </c>
      <c r="J16" s="31">
        <v>94</v>
      </c>
      <c r="K16" s="30">
        <f>IFERROR(IF(ISNUMBER(I16),I16+J16,""),"")</f>
        <v>185</v>
      </c>
      <c r="L16" s="30">
        <f t="shared" si="6"/>
        <v>4</v>
      </c>
      <c r="M16" s="38" t="s">
        <v>32</v>
      </c>
      <c r="N16" s="74"/>
      <c r="O16" s="75"/>
      <c r="P16" s="75"/>
    </row>
    <row r="17" spans="1:14" ht="20.100000000000001" customHeight="1" x14ac:dyDescent="0.3">
      <c r="A17" s="73" t="s">
        <v>59</v>
      </c>
      <c r="B17" s="34">
        <v>88</v>
      </c>
      <c r="C17" s="30">
        <v>86</v>
      </c>
      <c r="D17" s="30">
        <f t="shared" si="4"/>
        <v>174</v>
      </c>
      <c r="E17" s="30">
        <f t="shared" si="5"/>
        <v>5</v>
      </c>
      <c r="F17" s="31" t="s">
        <v>30</v>
      </c>
      <c r="G17" s="27"/>
      <c r="H17" s="36" t="s">
        <v>24</v>
      </c>
      <c r="I17" s="37">
        <v>99</v>
      </c>
      <c r="J17" s="31">
        <v>92</v>
      </c>
      <c r="K17" s="30">
        <f>IFERROR(IF(ISNUMBER(I17),I17+J17,""),"")</f>
        <v>191</v>
      </c>
      <c r="L17" s="30">
        <f t="shared" si="6"/>
        <v>5</v>
      </c>
      <c r="M17" s="30" t="s">
        <v>32</v>
      </c>
      <c r="N17" s="22"/>
    </row>
    <row r="18" spans="1:14" ht="20.100000000000001" customHeight="1" x14ac:dyDescent="0.3">
      <c r="A18" s="36" t="s">
        <v>20</v>
      </c>
      <c r="B18" s="34">
        <v>88</v>
      </c>
      <c r="C18" s="30">
        <v>87</v>
      </c>
      <c r="D18" s="30">
        <f t="shared" si="4"/>
        <v>175</v>
      </c>
      <c r="E18" s="30">
        <f t="shared" si="5"/>
        <v>6</v>
      </c>
      <c r="F18" s="31" t="s">
        <v>30</v>
      </c>
      <c r="G18" s="27"/>
      <c r="H18" s="57"/>
      <c r="I18" s="37"/>
      <c r="J18" s="31"/>
      <c r="K18" s="30" t="str">
        <f t="shared" ref="K18" si="7">IFERROR(IF(ISNUMBER(I18),I18+J18,""),"")</f>
        <v/>
      </c>
      <c r="L18" s="30" t="str">
        <f t="shared" si="6"/>
        <v/>
      </c>
      <c r="M18" s="31"/>
      <c r="N18" s="22"/>
    </row>
    <row r="19" spans="1:14" ht="15.75" x14ac:dyDescent="0.25">
      <c r="A19" s="52"/>
      <c r="B19" s="53"/>
      <c r="C19" s="54"/>
      <c r="D19" s="54"/>
      <c r="E19" s="54"/>
      <c r="F19" s="55"/>
      <c r="G19" s="24"/>
      <c r="H19" s="52"/>
      <c r="I19" s="56"/>
      <c r="J19" s="54"/>
      <c r="K19" s="54"/>
      <c r="L19" s="54"/>
      <c r="M19" s="24"/>
      <c r="N19" s="22"/>
    </row>
    <row r="20" spans="1:14" ht="18.75" x14ac:dyDescent="0.3">
      <c r="A20" s="98" t="s">
        <v>163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2"/>
    </row>
    <row r="21" spans="1:14" ht="18.75" x14ac:dyDescent="0.3">
      <c r="A21" s="47"/>
      <c r="B21" s="87"/>
      <c r="C21" s="97" t="s">
        <v>166</v>
      </c>
      <c r="D21" s="97"/>
      <c r="E21" s="97"/>
      <c r="F21" s="97"/>
      <c r="G21" s="48"/>
      <c r="H21" s="87" t="s">
        <v>167</v>
      </c>
      <c r="I21" s="87"/>
      <c r="J21" s="97"/>
      <c r="K21" s="97"/>
      <c r="L21" s="97"/>
      <c r="M21" s="97"/>
    </row>
    <row r="22" spans="1:14" ht="18.75" x14ac:dyDescent="0.3">
      <c r="A22" s="47"/>
      <c r="B22" s="87"/>
      <c r="C22" s="97" t="s">
        <v>169</v>
      </c>
      <c r="D22" s="97"/>
      <c r="E22" s="97"/>
      <c r="F22" s="97"/>
      <c r="G22" s="87"/>
      <c r="H22" s="87" t="s">
        <v>168</v>
      </c>
      <c r="I22" s="87"/>
      <c r="J22" s="97"/>
      <c r="K22" s="97"/>
      <c r="L22" s="97"/>
      <c r="M22" s="97"/>
      <c r="N22" s="22"/>
    </row>
    <row r="23" spans="1:14" ht="18.75" x14ac:dyDescent="0.3">
      <c r="A23" s="98" t="s">
        <v>50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22"/>
    </row>
    <row r="24" spans="1:14" ht="18.75" x14ac:dyDescent="0.3">
      <c r="A24" s="96" t="s">
        <v>115</v>
      </c>
      <c r="B24" s="96"/>
      <c r="C24" s="96"/>
      <c r="D24" s="96"/>
      <c r="E24" s="97" t="s">
        <v>61</v>
      </c>
      <c r="F24" s="97"/>
      <c r="G24" s="97"/>
      <c r="H24" s="97"/>
      <c r="I24" s="97" t="s">
        <v>137</v>
      </c>
      <c r="J24" s="97"/>
      <c r="K24" s="97"/>
      <c r="L24" s="97"/>
      <c r="M24" s="97"/>
      <c r="N24" s="22"/>
    </row>
    <row r="25" spans="1:14" ht="18.75" x14ac:dyDescent="0.3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22"/>
    </row>
    <row r="26" spans="1:14" ht="18" customHeight="1" x14ac:dyDescent="0.3">
      <c r="A26" s="98" t="s">
        <v>164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22"/>
    </row>
    <row r="27" spans="1:14" ht="18.75" x14ac:dyDescent="0.3">
      <c r="A27" s="47"/>
      <c r="B27" s="87"/>
      <c r="C27" s="97" t="s">
        <v>171</v>
      </c>
      <c r="D27" s="97"/>
      <c r="E27" s="97"/>
      <c r="F27" s="97"/>
      <c r="G27" s="48"/>
      <c r="H27" s="87" t="s">
        <v>99</v>
      </c>
      <c r="I27" s="87"/>
      <c r="J27" s="97"/>
      <c r="K27" s="97"/>
      <c r="L27" s="97"/>
      <c r="M27" s="97"/>
      <c r="N27" s="22"/>
    </row>
    <row r="28" spans="1:14" ht="18.75" x14ac:dyDescent="0.3">
      <c r="A28" s="47"/>
      <c r="B28" s="87"/>
      <c r="C28" s="97" t="s">
        <v>173</v>
      </c>
      <c r="D28" s="97"/>
      <c r="E28" s="97"/>
      <c r="F28" s="97"/>
      <c r="G28" s="87"/>
      <c r="H28" s="87" t="s">
        <v>172</v>
      </c>
      <c r="I28" s="87"/>
      <c r="J28" s="97"/>
      <c r="K28" s="97"/>
      <c r="L28" s="97"/>
      <c r="M28" s="97"/>
      <c r="N28" s="22"/>
    </row>
    <row r="29" spans="1:14" ht="18.75" x14ac:dyDescent="0.3">
      <c r="A29" s="98" t="s">
        <v>50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22"/>
    </row>
    <row r="30" spans="1:14" ht="18.75" x14ac:dyDescent="0.3">
      <c r="A30" s="96" t="s">
        <v>94</v>
      </c>
      <c r="B30" s="96"/>
      <c r="C30" s="96"/>
      <c r="D30" s="96"/>
      <c r="E30" s="97" t="s">
        <v>144</v>
      </c>
      <c r="F30" s="97"/>
      <c r="G30" s="97"/>
      <c r="H30" s="97"/>
      <c r="I30" s="97" t="s">
        <v>62</v>
      </c>
      <c r="J30" s="97"/>
      <c r="K30" s="97"/>
      <c r="L30" s="97"/>
      <c r="M30" s="97"/>
    </row>
  </sheetData>
  <sortState ref="H13:K17">
    <sortCondition ref="K13:K17"/>
  </sortState>
  <mergeCells count="21">
    <mergeCell ref="A30:D30"/>
    <mergeCell ref="E30:H30"/>
    <mergeCell ref="I30:M30"/>
    <mergeCell ref="A26:M26"/>
    <mergeCell ref="C27:F27"/>
    <mergeCell ref="J27:M27"/>
    <mergeCell ref="C28:F28"/>
    <mergeCell ref="J28:M28"/>
    <mergeCell ref="A29:M29"/>
    <mergeCell ref="C22:F22"/>
    <mergeCell ref="J22:M22"/>
    <mergeCell ref="A23:M23"/>
    <mergeCell ref="A24:D24"/>
    <mergeCell ref="E24:H24"/>
    <mergeCell ref="I24:M24"/>
    <mergeCell ref="A1:M1"/>
    <mergeCell ref="A2:M2"/>
    <mergeCell ref="A3:M3"/>
    <mergeCell ref="A20:M20"/>
    <mergeCell ref="C21:F21"/>
    <mergeCell ref="J21:M21"/>
  </mergeCells>
  <pageMargins left="0.7" right="0.7" top="0.75" bottom="0.75" header="0.3" footer="0.3"/>
  <pageSetup scale="86" orientation="landscape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7" workbookViewId="0">
      <selection activeCell="J22" sqref="J22:M22"/>
    </sheetView>
  </sheetViews>
  <sheetFormatPr defaultRowHeight="15" x14ac:dyDescent="0.25"/>
  <cols>
    <col min="1" max="1" width="22.5703125" bestFit="1" customWidth="1"/>
    <col min="2" max="6" width="6.7109375" customWidth="1"/>
    <col min="8" max="8" width="24.7109375" bestFit="1" customWidth="1"/>
    <col min="9" max="13" width="6.7109375" customWidth="1"/>
  </cols>
  <sheetData>
    <row r="1" spans="1:16" ht="31.5" x14ac:dyDescent="0.5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1"/>
    </row>
    <row r="2" spans="1:16" ht="24.95" customHeight="1" x14ac:dyDescent="0.35">
      <c r="A2" s="93" t="s">
        <v>174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</row>
    <row r="3" spans="1:16" ht="24.95" customHeight="1" x14ac:dyDescent="0.3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4"/>
    </row>
    <row r="4" spans="1:16" ht="18.75" x14ac:dyDescent="0.3">
      <c r="A4" s="25" t="s">
        <v>33</v>
      </c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7"/>
      <c r="H4" s="25" t="s">
        <v>34</v>
      </c>
      <c r="I4" s="26" t="s">
        <v>0</v>
      </c>
      <c r="J4" s="26" t="s">
        <v>1</v>
      </c>
      <c r="K4" s="26" t="s">
        <v>2</v>
      </c>
      <c r="L4" s="26" t="s">
        <v>3</v>
      </c>
      <c r="M4" s="26" t="s">
        <v>4</v>
      </c>
      <c r="N4" s="22"/>
      <c r="O4" s="75"/>
    </row>
    <row r="5" spans="1:16" ht="20.100000000000001" customHeight="1" x14ac:dyDescent="0.3">
      <c r="A5" s="73" t="s">
        <v>26</v>
      </c>
      <c r="B5" s="34">
        <v>71</v>
      </c>
      <c r="C5" s="30"/>
      <c r="D5" s="30">
        <f t="shared" ref="D5:D10" si="0">IFERROR(IF(ISNUMBER(B5),B5+C5,""),"")</f>
        <v>71</v>
      </c>
      <c r="E5" s="30">
        <f t="shared" ref="E5:E10" si="1">IFERROR(RANK(D5,D$5:D$10,1),"")</f>
        <v>1</v>
      </c>
      <c r="F5" s="31" t="s">
        <v>29</v>
      </c>
      <c r="G5" s="32"/>
      <c r="H5" s="35" t="s">
        <v>51</v>
      </c>
      <c r="I5" s="31">
        <v>85</v>
      </c>
      <c r="J5" s="30"/>
      <c r="K5" s="30">
        <f t="shared" ref="K5:K10" si="2">IFERROR(IF(ISNUMBER(I5),I5+J5,""),"")</f>
        <v>85</v>
      </c>
      <c r="L5" s="30">
        <f t="shared" ref="L5:L10" si="3">IFERROR(RANK(K5,K$5:K$14,1),"")</f>
        <v>1</v>
      </c>
      <c r="M5" s="30" t="s">
        <v>31</v>
      </c>
      <c r="N5" s="74"/>
      <c r="O5" s="79"/>
      <c r="P5" s="75"/>
    </row>
    <row r="6" spans="1:16" ht="20.100000000000001" customHeight="1" x14ac:dyDescent="0.3">
      <c r="A6" s="73" t="s">
        <v>28</v>
      </c>
      <c r="B6" s="34">
        <v>74</v>
      </c>
      <c r="C6" s="30"/>
      <c r="D6" s="30">
        <f t="shared" si="0"/>
        <v>74</v>
      </c>
      <c r="E6" s="30">
        <f t="shared" si="1"/>
        <v>2</v>
      </c>
      <c r="F6" s="30" t="s">
        <v>29</v>
      </c>
      <c r="G6" s="27"/>
      <c r="H6" s="35" t="s">
        <v>37</v>
      </c>
      <c r="I6" s="34" t="s">
        <v>106</v>
      </c>
      <c r="J6" s="31"/>
      <c r="K6" s="30" t="str">
        <f t="shared" si="2"/>
        <v/>
      </c>
      <c r="L6" s="30" t="str">
        <f t="shared" si="3"/>
        <v/>
      </c>
      <c r="M6" s="30" t="s">
        <v>31</v>
      </c>
      <c r="N6" s="76"/>
      <c r="O6" s="85"/>
      <c r="P6" s="75"/>
    </row>
    <row r="7" spans="1:16" ht="20.100000000000001" customHeight="1" x14ac:dyDescent="0.3">
      <c r="A7" s="73" t="s">
        <v>11</v>
      </c>
      <c r="B7" s="34">
        <v>82</v>
      </c>
      <c r="C7" s="30"/>
      <c r="D7" s="30">
        <f t="shared" si="0"/>
        <v>82</v>
      </c>
      <c r="E7" s="30">
        <f t="shared" si="1"/>
        <v>3</v>
      </c>
      <c r="F7" s="31" t="s">
        <v>29</v>
      </c>
      <c r="G7" s="27"/>
      <c r="H7" s="33" t="s">
        <v>49</v>
      </c>
      <c r="I7" s="34">
        <v>88</v>
      </c>
      <c r="J7" s="30"/>
      <c r="K7" s="30">
        <f t="shared" si="2"/>
        <v>88</v>
      </c>
      <c r="L7" s="30">
        <f t="shared" si="3"/>
        <v>2</v>
      </c>
      <c r="M7" s="31" t="s">
        <v>31</v>
      </c>
      <c r="N7" s="77"/>
      <c r="O7" s="75"/>
      <c r="P7" s="75"/>
    </row>
    <row r="8" spans="1:16" ht="20.100000000000001" customHeight="1" x14ac:dyDescent="0.3">
      <c r="A8" s="72" t="s">
        <v>16</v>
      </c>
      <c r="B8" s="34">
        <v>82</v>
      </c>
      <c r="C8" s="30"/>
      <c r="D8" s="30">
        <f t="shared" si="0"/>
        <v>82</v>
      </c>
      <c r="E8" s="30">
        <f t="shared" si="1"/>
        <v>3</v>
      </c>
      <c r="F8" s="30" t="s">
        <v>29</v>
      </c>
      <c r="G8" s="27"/>
      <c r="H8" s="73" t="s">
        <v>15</v>
      </c>
      <c r="I8" s="38">
        <v>91</v>
      </c>
      <c r="J8" s="38"/>
      <c r="K8" s="30">
        <f t="shared" si="2"/>
        <v>91</v>
      </c>
      <c r="L8" s="30">
        <f t="shared" si="3"/>
        <v>3</v>
      </c>
      <c r="M8" s="31" t="s">
        <v>31</v>
      </c>
      <c r="N8" s="75"/>
      <c r="O8" s="75"/>
      <c r="P8" s="75"/>
    </row>
    <row r="9" spans="1:16" ht="20.100000000000001" customHeight="1" x14ac:dyDescent="0.3">
      <c r="A9" s="36" t="s">
        <v>25</v>
      </c>
      <c r="B9" s="37">
        <v>83</v>
      </c>
      <c r="C9" s="30"/>
      <c r="D9" s="30">
        <f t="shared" si="0"/>
        <v>83</v>
      </c>
      <c r="E9" s="30">
        <f t="shared" si="1"/>
        <v>5</v>
      </c>
      <c r="F9" s="31" t="s">
        <v>29</v>
      </c>
      <c r="G9" s="27"/>
      <c r="H9" s="28" t="s">
        <v>14</v>
      </c>
      <c r="I9" s="29">
        <v>87</v>
      </c>
      <c r="J9" s="30"/>
      <c r="K9" s="30"/>
      <c r="L9" s="30" t="str">
        <f t="shared" si="3"/>
        <v/>
      </c>
      <c r="M9" s="31" t="s">
        <v>31</v>
      </c>
      <c r="N9" s="75"/>
      <c r="O9" s="78"/>
      <c r="P9" s="75"/>
    </row>
    <row r="10" spans="1:16" ht="20.100000000000001" customHeight="1" x14ac:dyDescent="0.3">
      <c r="A10" s="73" t="s">
        <v>131</v>
      </c>
      <c r="B10" s="34" t="s">
        <v>106</v>
      </c>
      <c r="C10" s="49"/>
      <c r="D10" s="30" t="str">
        <f t="shared" si="0"/>
        <v/>
      </c>
      <c r="E10" s="30" t="str">
        <f t="shared" si="1"/>
        <v/>
      </c>
      <c r="F10" s="31" t="s">
        <v>29</v>
      </c>
      <c r="G10" s="27"/>
      <c r="H10" s="28" t="s">
        <v>58</v>
      </c>
      <c r="I10" s="34">
        <v>91</v>
      </c>
      <c r="J10" s="30"/>
      <c r="K10" s="49">
        <f t="shared" si="2"/>
        <v>91</v>
      </c>
      <c r="L10" s="30">
        <f t="shared" si="3"/>
        <v>3</v>
      </c>
      <c r="M10" s="31" t="s">
        <v>31</v>
      </c>
      <c r="N10" s="75"/>
      <c r="O10" s="76"/>
      <c r="P10" s="75"/>
    </row>
    <row r="11" spans="1:16" ht="15.6" customHeight="1" x14ac:dyDescent="0.3">
      <c r="A11" s="39"/>
      <c r="B11" s="40"/>
      <c r="C11" s="41"/>
      <c r="D11" s="41"/>
      <c r="E11" s="41"/>
      <c r="F11" s="41"/>
      <c r="G11" s="42"/>
      <c r="H11" s="43"/>
      <c r="I11" s="44"/>
      <c r="J11" s="45"/>
      <c r="K11" s="41"/>
      <c r="L11" s="41"/>
      <c r="M11" s="80"/>
      <c r="N11" s="74"/>
      <c r="O11" s="78"/>
      <c r="P11" s="75"/>
    </row>
    <row r="12" spans="1:16" ht="18.75" x14ac:dyDescent="0.3">
      <c r="A12" s="25" t="s">
        <v>35</v>
      </c>
      <c r="B12" s="26" t="s">
        <v>0</v>
      </c>
      <c r="C12" s="26" t="s">
        <v>1</v>
      </c>
      <c r="D12" s="26" t="s">
        <v>2</v>
      </c>
      <c r="E12" s="26" t="s">
        <v>3</v>
      </c>
      <c r="F12" s="26" t="s">
        <v>4</v>
      </c>
      <c r="G12" s="27"/>
      <c r="H12" s="25" t="s">
        <v>36</v>
      </c>
      <c r="I12" s="26" t="s">
        <v>0</v>
      </c>
      <c r="J12" s="26" t="s">
        <v>1</v>
      </c>
      <c r="K12" s="26" t="s">
        <v>2</v>
      </c>
      <c r="L12" s="26" t="s">
        <v>3</v>
      </c>
      <c r="M12" s="26" t="s">
        <v>4</v>
      </c>
      <c r="N12" s="74"/>
      <c r="O12" s="77"/>
      <c r="P12" s="75"/>
    </row>
    <row r="13" spans="1:16" ht="20.100000000000001" customHeight="1" x14ac:dyDescent="0.3">
      <c r="A13" s="73" t="s">
        <v>48</v>
      </c>
      <c r="B13" s="30">
        <v>76</v>
      </c>
      <c r="C13" s="31"/>
      <c r="D13" s="30">
        <f t="shared" ref="D13:D18" si="4">IFERROR(IF(ISNUMBER(B13),B13+C13,""),"")</f>
        <v>76</v>
      </c>
      <c r="E13" s="30">
        <f t="shared" ref="E13:E18" si="5">IFERROR(RANK(D13,D$13:D$18,1),"")</f>
        <v>1</v>
      </c>
      <c r="F13" s="30" t="s">
        <v>30</v>
      </c>
      <c r="G13" s="27"/>
      <c r="H13" s="35" t="s">
        <v>18</v>
      </c>
      <c r="I13" s="34">
        <v>92</v>
      </c>
      <c r="J13" s="30"/>
      <c r="K13" s="30">
        <f>IFERROR(IF(ISNUMBER(I13),I13+J13,""),"")</f>
        <v>92</v>
      </c>
      <c r="L13" s="30">
        <f t="shared" ref="L13:L18" si="6">IFERROR(RANK(K13,K$13:K$18,1),"")</f>
        <v>2</v>
      </c>
      <c r="M13" s="31" t="s">
        <v>32</v>
      </c>
      <c r="N13" s="74"/>
      <c r="O13" s="75"/>
      <c r="P13" s="75"/>
    </row>
    <row r="14" spans="1:16" ht="20.100000000000001" customHeight="1" x14ac:dyDescent="0.3">
      <c r="A14" s="72" t="s">
        <v>12</v>
      </c>
      <c r="B14" s="30">
        <v>80</v>
      </c>
      <c r="C14" s="30"/>
      <c r="D14" s="30">
        <f t="shared" si="4"/>
        <v>80</v>
      </c>
      <c r="E14" s="30">
        <f t="shared" si="5"/>
        <v>2</v>
      </c>
      <c r="F14" s="31" t="s">
        <v>30</v>
      </c>
      <c r="G14" s="27"/>
      <c r="H14" s="35" t="s">
        <v>9</v>
      </c>
      <c r="I14" s="34">
        <v>91</v>
      </c>
      <c r="J14" s="46"/>
      <c r="K14" s="30">
        <f>IFERROR(IF(ISNUMBER(I14),I14+J14,""),"")</f>
        <v>91</v>
      </c>
      <c r="L14" s="30">
        <f t="shared" si="6"/>
        <v>1</v>
      </c>
      <c r="M14" s="31" t="s">
        <v>32</v>
      </c>
      <c r="N14" s="78"/>
      <c r="O14" s="75"/>
      <c r="P14" s="75"/>
    </row>
    <row r="15" spans="1:16" ht="20.100000000000001" customHeight="1" x14ac:dyDescent="0.3">
      <c r="A15" s="35" t="s">
        <v>27</v>
      </c>
      <c r="B15" s="34" t="s">
        <v>175</v>
      </c>
      <c r="C15" s="30"/>
      <c r="D15" s="30" t="str">
        <f t="shared" si="4"/>
        <v/>
      </c>
      <c r="E15" s="38" t="str">
        <f t="shared" si="5"/>
        <v/>
      </c>
      <c r="F15" s="30" t="s">
        <v>30</v>
      </c>
      <c r="G15" s="27"/>
      <c r="H15" s="36" t="s">
        <v>22</v>
      </c>
      <c r="I15" s="37" t="s">
        <v>106</v>
      </c>
      <c r="J15" s="30"/>
      <c r="K15" s="30" t="str">
        <f>IFERROR(IF(ISNUMBER(I15),I15+J15,""),"")</f>
        <v/>
      </c>
      <c r="L15" s="30" t="str">
        <f t="shared" si="6"/>
        <v/>
      </c>
      <c r="M15" s="31" t="s">
        <v>32</v>
      </c>
      <c r="N15" s="79"/>
      <c r="O15" s="75"/>
      <c r="P15" s="75"/>
    </row>
    <row r="16" spans="1:16" ht="20.100000000000001" customHeight="1" x14ac:dyDescent="0.3">
      <c r="A16" s="35" t="s">
        <v>13</v>
      </c>
      <c r="B16" s="34">
        <v>80</v>
      </c>
      <c r="C16" s="30"/>
      <c r="D16" s="30">
        <f t="shared" si="4"/>
        <v>80</v>
      </c>
      <c r="E16" s="30">
        <f t="shared" si="5"/>
        <v>2</v>
      </c>
      <c r="F16" s="30" t="s">
        <v>30</v>
      </c>
      <c r="G16" s="27"/>
      <c r="H16" s="33" t="s">
        <v>21</v>
      </c>
      <c r="I16" s="34" t="s">
        <v>106</v>
      </c>
      <c r="J16" s="31"/>
      <c r="K16" s="30" t="str">
        <f>IFERROR(IF(ISNUMBER(I16),I16+J16,""),"")</f>
        <v/>
      </c>
      <c r="L16" s="30" t="str">
        <f t="shared" si="6"/>
        <v/>
      </c>
      <c r="M16" s="38" t="s">
        <v>32</v>
      </c>
      <c r="N16" s="74"/>
      <c r="O16" s="75"/>
      <c r="P16" s="75"/>
    </row>
    <row r="17" spans="1:14" ht="20.100000000000001" customHeight="1" x14ac:dyDescent="0.3">
      <c r="A17" s="73" t="s">
        <v>59</v>
      </c>
      <c r="B17" s="34">
        <v>93</v>
      </c>
      <c r="C17" s="30"/>
      <c r="D17" s="30">
        <f t="shared" si="4"/>
        <v>93</v>
      </c>
      <c r="E17" s="30">
        <f t="shared" si="5"/>
        <v>4</v>
      </c>
      <c r="F17" s="31" t="s">
        <v>30</v>
      </c>
      <c r="G17" s="27"/>
      <c r="H17" s="36" t="s">
        <v>24</v>
      </c>
      <c r="I17" s="37" t="s">
        <v>106</v>
      </c>
      <c r="J17" s="31"/>
      <c r="K17" s="30" t="str">
        <f>IFERROR(IF(ISNUMBER(I17),I17+J17,""),"")</f>
        <v/>
      </c>
      <c r="L17" s="30" t="str">
        <f t="shared" si="6"/>
        <v/>
      </c>
      <c r="M17" s="30" t="s">
        <v>32</v>
      </c>
      <c r="N17" s="22"/>
    </row>
    <row r="18" spans="1:14" ht="20.100000000000001" customHeight="1" x14ac:dyDescent="0.3">
      <c r="A18" s="36" t="s">
        <v>20</v>
      </c>
      <c r="B18" s="34" t="s">
        <v>106</v>
      </c>
      <c r="C18" s="30"/>
      <c r="D18" s="30" t="str">
        <f t="shared" si="4"/>
        <v/>
      </c>
      <c r="E18" s="30" t="str">
        <f t="shared" si="5"/>
        <v/>
      </c>
      <c r="F18" s="31" t="s">
        <v>30</v>
      </c>
      <c r="G18" s="27"/>
      <c r="H18" s="57"/>
      <c r="I18" s="37"/>
      <c r="J18" s="31"/>
      <c r="K18" s="30" t="str">
        <f t="shared" ref="K18" si="7">IFERROR(IF(ISNUMBER(I18),I18+J18,""),"")</f>
        <v/>
      </c>
      <c r="L18" s="30" t="str">
        <f t="shared" si="6"/>
        <v/>
      </c>
      <c r="M18" s="31"/>
      <c r="N18" s="22"/>
    </row>
    <row r="19" spans="1:14" ht="15.75" x14ac:dyDescent="0.25">
      <c r="A19" s="52"/>
      <c r="B19" s="53"/>
      <c r="C19" s="54"/>
      <c r="D19" s="54"/>
      <c r="E19" s="54"/>
      <c r="F19" s="55"/>
      <c r="G19" s="24"/>
      <c r="H19" s="52"/>
      <c r="I19" s="56"/>
      <c r="J19" s="54"/>
      <c r="K19" s="54"/>
      <c r="L19" s="54"/>
      <c r="M19" s="24"/>
      <c r="N19" s="22"/>
    </row>
    <row r="20" spans="1:14" ht="18.75" x14ac:dyDescent="0.3">
      <c r="A20" s="98" t="s">
        <v>176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2"/>
    </row>
    <row r="21" spans="1:14" ht="18.75" x14ac:dyDescent="0.3">
      <c r="A21" s="47" t="s">
        <v>101</v>
      </c>
      <c r="B21" s="89"/>
      <c r="C21" s="97" t="s">
        <v>180</v>
      </c>
      <c r="D21" s="97"/>
      <c r="E21" s="97"/>
      <c r="F21" s="97"/>
      <c r="G21" s="48"/>
      <c r="H21" s="89" t="s">
        <v>181</v>
      </c>
      <c r="I21" s="89"/>
      <c r="J21" s="97" t="s">
        <v>182</v>
      </c>
      <c r="K21" s="97"/>
      <c r="L21" s="97"/>
      <c r="M21" s="97"/>
    </row>
    <row r="22" spans="1:14" ht="18.75" x14ac:dyDescent="0.3">
      <c r="A22" s="47"/>
      <c r="B22" s="89"/>
      <c r="C22" s="97"/>
      <c r="D22" s="97"/>
      <c r="E22" s="97"/>
      <c r="F22" s="97"/>
      <c r="G22" s="89"/>
      <c r="H22" s="89"/>
      <c r="I22" s="89"/>
      <c r="J22" s="97"/>
      <c r="K22" s="97"/>
      <c r="L22" s="97"/>
      <c r="M22" s="97"/>
      <c r="N22" s="22"/>
    </row>
    <row r="23" spans="1:14" ht="18.75" x14ac:dyDescent="0.3">
      <c r="A23" s="98" t="s">
        <v>177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22"/>
    </row>
    <row r="24" spans="1:14" ht="18.75" x14ac:dyDescent="0.3">
      <c r="A24" s="96" t="s">
        <v>183</v>
      </c>
      <c r="B24" s="96"/>
      <c r="C24" s="96"/>
      <c r="D24" s="96"/>
      <c r="E24" s="97" t="s">
        <v>184</v>
      </c>
      <c r="F24" s="97"/>
      <c r="G24" s="97"/>
      <c r="H24" s="97"/>
      <c r="I24" s="97" t="s">
        <v>88</v>
      </c>
      <c r="J24" s="97"/>
      <c r="K24" s="97"/>
      <c r="L24" s="97"/>
      <c r="M24" s="97"/>
      <c r="N24" s="22"/>
    </row>
    <row r="25" spans="1:14" ht="18.75" x14ac:dyDescent="0.3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22"/>
    </row>
    <row r="26" spans="1:14" ht="18" customHeight="1" x14ac:dyDescent="0.3">
      <c r="A26" s="98" t="s">
        <v>178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22"/>
    </row>
    <row r="27" spans="1:14" ht="18.75" x14ac:dyDescent="0.3">
      <c r="A27" s="47"/>
      <c r="B27" s="89"/>
      <c r="C27" s="97"/>
      <c r="D27" s="97"/>
      <c r="E27" s="97"/>
      <c r="F27" s="97"/>
      <c r="G27" s="48"/>
      <c r="H27" s="89"/>
      <c r="I27" s="89"/>
      <c r="J27" s="97"/>
      <c r="K27" s="97"/>
      <c r="L27" s="97"/>
      <c r="M27" s="97"/>
      <c r="N27" s="22"/>
    </row>
    <row r="28" spans="1:14" ht="18.75" x14ac:dyDescent="0.3">
      <c r="A28" s="47"/>
      <c r="B28" s="89"/>
      <c r="C28" s="97"/>
      <c r="D28" s="97"/>
      <c r="E28" s="97"/>
      <c r="F28" s="97"/>
      <c r="G28" s="89"/>
      <c r="H28" s="89"/>
      <c r="I28" s="89"/>
      <c r="J28" s="97"/>
      <c r="K28" s="97"/>
      <c r="L28" s="97"/>
      <c r="M28" s="97"/>
      <c r="N28" s="22"/>
    </row>
    <row r="29" spans="1:14" ht="18.75" x14ac:dyDescent="0.3">
      <c r="A29" s="98" t="s">
        <v>179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22"/>
    </row>
    <row r="30" spans="1:14" ht="18.75" x14ac:dyDescent="0.3">
      <c r="A30" s="96"/>
      <c r="B30" s="96"/>
      <c r="C30" s="96"/>
      <c r="D30" s="96"/>
      <c r="E30" s="97"/>
      <c r="F30" s="97"/>
      <c r="G30" s="97"/>
      <c r="H30" s="97"/>
      <c r="I30" s="97"/>
      <c r="J30" s="97"/>
      <c r="K30" s="97"/>
      <c r="L30" s="97"/>
      <c r="M30" s="97"/>
    </row>
  </sheetData>
  <mergeCells count="21">
    <mergeCell ref="A1:M1"/>
    <mergeCell ref="A2:M2"/>
    <mergeCell ref="A3:M3"/>
    <mergeCell ref="A20:M20"/>
    <mergeCell ref="C21:F21"/>
    <mergeCell ref="J21:M21"/>
    <mergeCell ref="C22:F22"/>
    <mergeCell ref="J22:M22"/>
    <mergeCell ref="A23:M23"/>
    <mergeCell ref="A24:D24"/>
    <mergeCell ref="E24:H24"/>
    <mergeCell ref="I24:M24"/>
    <mergeCell ref="A30:D30"/>
    <mergeCell ref="E30:H30"/>
    <mergeCell ref="I30:M30"/>
    <mergeCell ref="A26:M26"/>
    <mergeCell ref="C27:F27"/>
    <mergeCell ref="J27:M27"/>
    <mergeCell ref="C28:F28"/>
    <mergeCell ref="J28:M28"/>
    <mergeCell ref="A29:M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C3" sqref="C3"/>
    </sheetView>
  </sheetViews>
  <sheetFormatPr defaultRowHeight="18.75" x14ac:dyDescent="0.3"/>
  <cols>
    <col min="1" max="6" width="25.7109375" style="67" customWidth="1"/>
    <col min="7" max="16384" width="9.140625" style="67"/>
  </cols>
  <sheetData>
    <row r="1" spans="1:2" ht="60" customHeight="1" x14ac:dyDescent="0.3">
      <c r="A1" s="67" t="s">
        <v>123</v>
      </c>
      <c r="B1" s="67" t="s">
        <v>125</v>
      </c>
    </row>
    <row r="2" spans="1:2" ht="60" customHeight="1" x14ac:dyDescent="0.3">
      <c r="A2" s="67" t="s">
        <v>124</v>
      </c>
      <c r="B2" s="67" t="s">
        <v>126</v>
      </c>
    </row>
    <row r="3" spans="1:2" ht="60" customHeight="1" x14ac:dyDescent="0.3">
      <c r="A3" s="67" t="s">
        <v>108</v>
      </c>
      <c r="B3" s="67" t="s">
        <v>108</v>
      </c>
    </row>
    <row r="4" spans="1:2" ht="60" customHeight="1" x14ac:dyDescent="0.3">
      <c r="A4" s="67" t="s">
        <v>127</v>
      </c>
      <c r="B4" s="67" t="s">
        <v>121</v>
      </c>
    </row>
    <row r="5" spans="1:2" ht="60" customHeight="1" x14ac:dyDescent="0.3">
      <c r="A5" s="67" t="s">
        <v>108</v>
      </c>
    </row>
    <row r="6" spans="1:2" ht="60" customHeight="1" x14ac:dyDescent="0.3">
      <c r="A6" s="67" t="s">
        <v>122</v>
      </c>
    </row>
    <row r="7" spans="1:2" ht="60" customHeight="1" x14ac:dyDescent="0.3"/>
    <row r="8" spans="1:2" ht="60" customHeight="1" x14ac:dyDescent="0.3"/>
    <row r="9" spans="1:2" ht="60" customHeight="1" x14ac:dyDescent="0.3"/>
    <row r="10" spans="1:2" ht="60" customHeight="1" x14ac:dyDescent="0.3"/>
    <row r="11" spans="1:2" ht="60" customHeight="1" x14ac:dyDescent="0.3"/>
    <row r="12" spans="1:2" ht="60" customHeight="1" x14ac:dyDescent="0.3"/>
    <row r="13" spans="1:2" ht="60" customHeight="1" x14ac:dyDescent="0.3"/>
    <row r="14" spans="1:2" ht="60" customHeight="1" x14ac:dyDescent="0.3"/>
    <row r="15" spans="1:2" ht="60" customHeight="1" x14ac:dyDescent="0.3"/>
    <row r="16" spans="1:2" ht="60" customHeight="1" x14ac:dyDescent="0.3"/>
    <row r="17" ht="60" customHeight="1" x14ac:dyDescent="0.3"/>
    <row r="18" ht="60" customHeight="1" x14ac:dyDescent="0.3"/>
    <row r="19" ht="60" customHeight="1" x14ac:dyDescent="0.3"/>
    <row r="20" ht="60" customHeight="1" x14ac:dyDescent="0.3"/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4" workbookViewId="0">
      <selection activeCell="O17" sqref="O17"/>
    </sheetView>
  </sheetViews>
  <sheetFormatPr defaultColWidth="9.140625" defaultRowHeight="15" x14ac:dyDescent="0.25"/>
  <cols>
    <col min="1" max="1" width="22.5703125" style="19" bestFit="1" customWidth="1"/>
    <col min="2" max="2" width="3.85546875" style="19" bestFit="1" customWidth="1"/>
    <col min="3" max="3" width="3.7109375" style="19" bestFit="1" customWidth="1"/>
    <col min="4" max="4" width="4.85546875" style="19" bestFit="1" customWidth="1"/>
    <col min="5" max="5" width="4.7109375" style="19" bestFit="1" customWidth="1"/>
    <col min="6" max="6" width="5.42578125" style="19" bestFit="1" customWidth="1"/>
    <col min="7" max="7" width="9.140625" style="19"/>
    <col min="8" max="8" width="24.7109375" style="19" bestFit="1" customWidth="1"/>
    <col min="9" max="10" width="3.85546875" style="19" bestFit="1" customWidth="1"/>
    <col min="11" max="12" width="5" style="19" bestFit="1" customWidth="1"/>
    <col min="13" max="13" width="5.5703125" style="19" bestFit="1" customWidth="1"/>
  </cols>
  <sheetData>
    <row r="1" spans="1:14" ht="91.9" x14ac:dyDescent="1.6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23"/>
    </row>
    <row r="2" spans="1:14" ht="31.15" x14ac:dyDescent="0.6">
      <c r="A2" s="91" t="s">
        <v>47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1"/>
    </row>
    <row r="3" spans="1:14" ht="23.45" x14ac:dyDescent="0.45">
      <c r="A3" s="93" t="s">
        <v>40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4"/>
    </row>
    <row r="4" spans="1:14" ht="23.45" x14ac:dyDescent="0.45">
      <c r="A4" s="94" t="s">
        <v>46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4"/>
    </row>
    <row r="5" spans="1:14" ht="15.6" x14ac:dyDescent="0.3">
      <c r="A5" s="5" t="s">
        <v>33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7"/>
      <c r="H5" s="5" t="s">
        <v>34</v>
      </c>
      <c r="I5" s="6" t="s">
        <v>0</v>
      </c>
      <c r="J5" s="6" t="s">
        <v>1</v>
      </c>
      <c r="K5" s="6" t="s">
        <v>2</v>
      </c>
      <c r="L5" s="6" t="s">
        <v>3</v>
      </c>
      <c r="M5" s="6" t="s">
        <v>4</v>
      </c>
      <c r="N5" s="22"/>
    </row>
    <row r="6" spans="1:14" ht="15.6" x14ac:dyDescent="0.3">
      <c r="A6" s="8" t="s">
        <v>11</v>
      </c>
      <c r="B6" s="1">
        <v>30</v>
      </c>
      <c r="C6" s="1">
        <v>31</v>
      </c>
      <c r="D6" s="1">
        <f t="shared" ref="D6:D18" si="0">SUM(B6:C6)</f>
        <v>61</v>
      </c>
      <c r="E6" s="1">
        <f>IF(ISNUMBER(C6),RANK(D6,D$6:D$11,1),IF(ISNUMBER(B6),RANK(D6,D$6:D$11,1),""))</f>
        <v>1</v>
      </c>
      <c r="F6" s="3"/>
      <c r="G6" s="7"/>
      <c r="H6" s="9" t="s">
        <v>15</v>
      </c>
      <c r="I6" s="1">
        <v>40</v>
      </c>
      <c r="J6" s="1">
        <v>38</v>
      </c>
      <c r="K6" s="1">
        <f t="shared" ref="K6:K11" si="1">SUM(I6:J6)</f>
        <v>78</v>
      </c>
      <c r="L6" s="1">
        <f>IF(ISNUMBER(J6),RANK(K6,K$6:K$11,1),IF(ISNUMBER(I6),RANK(K6,K$6:K$11,1),""))</f>
        <v>3</v>
      </c>
      <c r="M6" s="10"/>
      <c r="N6" s="22"/>
    </row>
    <row r="7" spans="1:14" ht="15.6" x14ac:dyDescent="0.3">
      <c r="A7" s="9" t="s">
        <v>16</v>
      </c>
      <c r="B7" s="10">
        <v>37</v>
      </c>
      <c r="C7" s="1">
        <v>33</v>
      </c>
      <c r="D7" s="1">
        <f t="shared" si="0"/>
        <v>70</v>
      </c>
      <c r="E7" s="1">
        <f t="shared" ref="E7:E11" si="2">IF(ISNUMBER(C7),RANK(D7,D$6:D$11,1),IF(ISNUMBER(B7),RANK(D7,D$6:D$11,1),""))</f>
        <v>4</v>
      </c>
      <c r="F7" s="10"/>
      <c r="G7" s="11"/>
      <c r="H7" s="12" t="s">
        <v>9</v>
      </c>
      <c r="I7" s="1">
        <v>30</v>
      </c>
      <c r="J7" s="1">
        <v>33</v>
      </c>
      <c r="K7" s="1">
        <f t="shared" si="1"/>
        <v>63</v>
      </c>
      <c r="L7" s="1">
        <f t="shared" ref="L7:L11" si="3">IF(ISNUMBER(J7),RANK(K7,K$6:K$11,1),IF(ISNUMBER(I7),RANK(K7,K$6:K$11,1),""))</f>
        <v>1</v>
      </c>
      <c r="M7" s="3"/>
      <c r="N7" s="22"/>
    </row>
    <row r="8" spans="1:14" ht="15.6" x14ac:dyDescent="0.3">
      <c r="A8" s="12" t="s">
        <v>26</v>
      </c>
      <c r="B8" s="3">
        <v>36</v>
      </c>
      <c r="C8" s="2">
        <v>36</v>
      </c>
      <c r="D8" s="1">
        <f t="shared" si="0"/>
        <v>72</v>
      </c>
      <c r="E8" s="1">
        <f t="shared" si="2"/>
        <v>5</v>
      </c>
      <c r="F8" s="10"/>
      <c r="G8" s="7"/>
      <c r="H8" s="13" t="s">
        <v>24</v>
      </c>
      <c r="I8" s="14">
        <v>41</v>
      </c>
      <c r="J8" s="3">
        <v>37</v>
      </c>
      <c r="K8" s="1">
        <f t="shared" si="1"/>
        <v>78</v>
      </c>
      <c r="L8" s="1">
        <f t="shared" si="3"/>
        <v>3</v>
      </c>
      <c r="M8" s="14"/>
      <c r="N8" s="22"/>
    </row>
    <row r="9" spans="1:14" ht="15.6" x14ac:dyDescent="0.3">
      <c r="A9" s="12" t="s">
        <v>10</v>
      </c>
      <c r="B9" s="1">
        <v>33</v>
      </c>
      <c r="C9" s="1">
        <v>34</v>
      </c>
      <c r="D9" s="1">
        <f t="shared" si="0"/>
        <v>67</v>
      </c>
      <c r="E9" s="1">
        <f t="shared" si="2"/>
        <v>3</v>
      </c>
      <c r="F9" s="10"/>
      <c r="G9" s="7"/>
      <c r="H9" s="13" t="s">
        <v>14</v>
      </c>
      <c r="I9" s="1">
        <v>36</v>
      </c>
      <c r="J9" s="2">
        <v>38</v>
      </c>
      <c r="K9" s="1">
        <f t="shared" si="1"/>
        <v>74</v>
      </c>
      <c r="L9" s="1">
        <f t="shared" si="3"/>
        <v>2</v>
      </c>
      <c r="M9" s="10"/>
      <c r="N9" s="22"/>
    </row>
    <row r="10" spans="1:14" ht="15.6" x14ac:dyDescent="0.3">
      <c r="A10" s="13" t="s">
        <v>20</v>
      </c>
      <c r="B10" s="1">
        <v>38</v>
      </c>
      <c r="C10" s="1">
        <v>34</v>
      </c>
      <c r="D10" s="1">
        <f t="shared" si="0"/>
        <v>72</v>
      </c>
      <c r="E10" s="1">
        <f t="shared" si="2"/>
        <v>5</v>
      </c>
      <c r="F10" s="3"/>
      <c r="G10" s="7"/>
      <c r="H10" s="13" t="s">
        <v>12</v>
      </c>
      <c r="I10" s="1">
        <v>41</v>
      </c>
      <c r="J10" s="1">
        <v>39</v>
      </c>
      <c r="K10" s="1">
        <f t="shared" si="1"/>
        <v>80</v>
      </c>
      <c r="L10" s="1">
        <f t="shared" si="3"/>
        <v>6</v>
      </c>
      <c r="M10" s="10"/>
      <c r="N10" s="22"/>
    </row>
    <row r="11" spans="1:14" ht="15.6" x14ac:dyDescent="0.3">
      <c r="A11" s="9" t="s">
        <v>7</v>
      </c>
      <c r="B11" s="2">
        <v>31</v>
      </c>
      <c r="C11" s="1">
        <v>31</v>
      </c>
      <c r="D11" s="1">
        <f t="shared" si="0"/>
        <v>62</v>
      </c>
      <c r="E11" s="1">
        <f t="shared" si="2"/>
        <v>2</v>
      </c>
      <c r="F11" s="3"/>
      <c r="G11" s="7"/>
      <c r="H11" s="13" t="s">
        <v>18</v>
      </c>
      <c r="I11" s="1">
        <v>40</v>
      </c>
      <c r="J11" s="2">
        <v>38</v>
      </c>
      <c r="K11" s="1">
        <f t="shared" si="1"/>
        <v>78</v>
      </c>
      <c r="L11" s="1">
        <f t="shared" si="3"/>
        <v>3</v>
      </c>
      <c r="M11" s="10"/>
      <c r="N11" s="22"/>
    </row>
    <row r="12" spans="1:14" ht="15.6" x14ac:dyDescent="0.3">
      <c r="A12" s="15" t="s">
        <v>35</v>
      </c>
      <c r="B12" s="6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7"/>
      <c r="H12" s="15" t="s">
        <v>36</v>
      </c>
      <c r="I12" s="6" t="s">
        <v>0</v>
      </c>
      <c r="J12" s="6" t="s">
        <v>1</v>
      </c>
      <c r="K12" s="6" t="s">
        <v>2</v>
      </c>
      <c r="L12" s="6" t="s">
        <v>3</v>
      </c>
      <c r="M12" s="6" t="s">
        <v>4</v>
      </c>
      <c r="N12" s="22"/>
    </row>
    <row r="13" spans="1:14" ht="15.6" x14ac:dyDescent="0.3">
      <c r="A13" s="12" t="s">
        <v>28</v>
      </c>
      <c r="B13" s="16">
        <v>34</v>
      </c>
      <c r="C13" s="1">
        <v>34</v>
      </c>
      <c r="D13" s="1">
        <f t="shared" si="0"/>
        <v>68</v>
      </c>
      <c r="E13" s="1">
        <f>IF(ISNUMBER(C13),RANK(D13,D$13:D419,1),IF(ISNUMBER(B13),RANK(D13,D$13:D$18,1),""))</f>
        <v>2</v>
      </c>
      <c r="F13" s="10"/>
      <c r="G13" s="7"/>
      <c r="H13" s="8" t="s">
        <v>8</v>
      </c>
      <c r="I13" s="1">
        <v>37</v>
      </c>
      <c r="J13" s="14">
        <v>39</v>
      </c>
      <c r="K13" s="1">
        <f t="shared" ref="K13:K18" si="4">SUM(I13:J13)</f>
        <v>76</v>
      </c>
      <c r="L13" s="1">
        <f>IF(ISNUMBER(J13),RANK(K13,K$13:K$18,1),IF(ISNUMBER(I13),RANK(K13,K$13:K$18,1),""))</f>
        <v>3</v>
      </c>
      <c r="M13" s="3"/>
      <c r="N13" s="22"/>
    </row>
    <row r="14" spans="1:14" ht="15.6" x14ac:dyDescent="0.3">
      <c r="A14" s="9" t="s">
        <v>23</v>
      </c>
      <c r="B14" s="1">
        <v>37</v>
      </c>
      <c r="C14" s="1">
        <v>33</v>
      </c>
      <c r="D14" s="1">
        <f t="shared" si="0"/>
        <v>70</v>
      </c>
      <c r="E14" s="1">
        <f>IF(ISNUMBER(C14),RANK(D14,D$13:D420,1),IF(ISNUMBER(B14),RANK(D14,D$13:D$18,1),""))</f>
        <v>3</v>
      </c>
      <c r="F14" s="10"/>
      <c r="G14" s="7"/>
      <c r="H14" s="8" t="s">
        <v>19</v>
      </c>
      <c r="I14" s="2">
        <v>40</v>
      </c>
      <c r="J14" s="1">
        <v>40</v>
      </c>
      <c r="K14" s="1">
        <f t="shared" si="4"/>
        <v>80</v>
      </c>
      <c r="L14" s="1">
        <f t="shared" ref="L14:L18" si="5">IF(ISNUMBER(J14),RANK(K14,K$13:K$18,1),IF(ISNUMBER(I14),RANK(K14,K$13:K$18,1),""))</f>
        <v>5</v>
      </c>
      <c r="M14" s="10"/>
      <c r="N14" s="22"/>
    </row>
    <row r="15" spans="1:14" ht="15.6" x14ac:dyDescent="0.3">
      <c r="A15" s="13" t="s">
        <v>41</v>
      </c>
      <c r="B15" s="1">
        <v>35</v>
      </c>
      <c r="C15" s="1">
        <v>36</v>
      </c>
      <c r="D15" s="1">
        <f t="shared" si="0"/>
        <v>71</v>
      </c>
      <c r="E15" s="1">
        <f>IF(ISNUMBER(C15),RANK(D15,D$13:D421,1),IF(ISNUMBER(B15),RANK(D15,D$13:D$18,1),""))</f>
        <v>5</v>
      </c>
      <c r="F15" s="10"/>
      <c r="G15" s="7"/>
      <c r="H15" s="13" t="s">
        <v>22</v>
      </c>
      <c r="I15" s="1">
        <v>37</v>
      </c>
      <c r="J15" s="17">
        <v>40</v>
      </c>
      <c r="K15" s="1">
        <f t="shared" si="4"/>
        <v>77</v>
      </c>
      <c r="L15" s="1">
        <f t="shared" si="5"/>
        <v>4</v>
      </c>
      <c r="M15" s="10"/>
      <c r="N15" s="22"/>
    </row>
    <row r="16" spans="1:14" ht="15.6" x14ac:dyDescent="0.3">
      <c r="A16" s="18" t="s">
        <v>17</v>
      </c>
      <c r="B16" s="3">
        <v>33</v>
      </c>
      <c r="C16" s="2">
        <v>31</v>
      </c>
      <c r="D16" s="1">
        <f t="shared" si="0"/>
        <v>64</v>
      </c>
      <c r="E16" s="1">
        <f>IF(ISNUMBER(C16),RANK(D16,D$13:D422,1),IF(ISNUMBER(B16),RANK(D16,D$13:D$18,1),""))</f>
        <v>1</v>
      </c>
      <c r="F16" s="10"/>
      <c r="G16" s="7"/>
      <c r="H16" s="8" t="s">
        <v>21</v>
      </c>
      <c r="I16" s="2">
        <v>40</v>
      </c>
      <c r="J16" s="1">
        <v>40</v>
      </c>
      <c r="K16" s="1">
        <f t="shared" si="4"/>
        <v>80</v>
      </c>
      <c r="L16" s="1">
        <f t="shared" si="5"/>
        <v>5</v>
      </c>
      <c r="M16" s="10"/>
      <c r="N16" s="22"/>
    </row>
    <row r="17" spans="1:14" ht="15.6" x14ac:dyDescent="0.3">
      <c r="A17" s="9" t="s">
        <v>37</v>
      </c>
      <c r="B17" s="2">
        <v>35</v>
      </c>
      <c r="C17" s="2">
        <v>35</v>
      </c>
      <c r="D17" s="1">
        <f t="shared" si="0"/>
        <v>70</v>
      </c>
      <c r="E17" s="1">
        <f>IF(ISNUMBER(C17),RANK(D17,D$13:D423,1),IF(ISNUMBER(B17),RANK(D17,D$13:D$18,1),""))</f>
        <v>3</v>
      </c>
      <c r="F17" s="3"/>
      <c r="G17" s="7"/>
      <c r="H17" s="8" t="s">
        <v>39</v>
      </c>
      <c r="I17" s="1">
        <v>36</v>
      </c>
      <c r="J17" s="1">
        <v>36</v>
      </c>
      <c r="K17" s="1">
        <f t="shared" si="4"/>
        <v>72</v>
      </c>
      <c r="L17" s="1">
        <f t="shared" si="5"/>
        <v>1</v>
      </c>
      <c r="M17" s="3"/>
      <c r="N17" s="22"/>
    </row>
    <row r="18" spans="1:14" ht="15.6" x14ac:dyDescent="0.3">
      <c r="A18" s="12" t="s">
        <v>38</v>
      </c>
      <c r="B18" s="1">
        <v>40</v>
      </c>
      <c r="C18" s="1">
        <v>38</v>
      </c>
      <c r="D18" s="1">
        <f t="shared" si="0"/>
        <v>78</v>
      </c>
      <c r="E18" s="1">
        <f>IF(ISNUMBER(C18),RANK(D18,D$13:D424,1),IF(ISNUMBER(B18),RANK(D18,D$13:D$18,1),""))</f>
        <v>6</v>
      </c>
      <c r="F18" s="10"/>
      <c r="G18" s="7"/>
      <c r="H18" s="12" t="s">
        <v>6</v>
      </c>
      <c r="I18" s="1">
        <v>36</v>
      </c>
      <c r="J18" s="1">
        <v>36</v>
      </c>
      <c r="K18" s="1">
        <f t="shared" si="4"/>
        <v>72</v>
      </c>
      <c r="L18" s="1">
        <f t="shared" si="5"/>
        <v>1</v>
      </c>
      <c r="M18" s="1"/>
      <c r="N18" s="22"/>
    </row>
    <row r="19" spans="1:14" ht="15.6" x14ac:dyDescent="0.3">
      <c r="A19" s="95" t="s">
        <v>44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22"/>
    </row>
    <row r="20" spans="1:14" ht="15.6" x14ac:dyDescent="0.3">
      <c r="A20" s="92" t="s">
        <v>42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22"/>
    </row>
    <row r="21" spans="1:14" ht="15.6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2"/>
    </row>
    <row r="22" spans="1:14" ht="15.6" x14ac:dyDescent="0.3">
      <c r="A22" s="95" t="s">
        <v>45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22"/>
    </row>
    <row r="23" spans="1:14" ht="15.6" x14ac:dyDescent="0.3">
      <c r="A23" s="92" t="s">
        <v>43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22"/>
    </row>
  </sheetData>
  <mergeCells count="8">
    <mergeCell ref="A1:M1"/>
    <mergeCell ref="A2:M2"/>
    <mergeCell ref="A23:M23"/>
    <mergeCell ref="A3:M3"/>
    <mergeCell ref="A4:M4"/>
    <mergeCell ref="A19:M19"/>
    <mergeCell ref="A20:M20"/>
    <mergeCell ref="A22:M22"/>
  </mergeCells>
  <pageMargins left="0.7" right="0.7" top="0.75" bottom="0.75" header="0.3" footer="0.3"/>
  <pageSetup orientation="landscape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workbookViewId="0">
      <pane ySplit="2" topLeftCell="A15" activePane="bottomLeft" state="frozen"/>
      <selection pane="bottomLeft" activeCell="E13" sqref="E13"/>
    </sheetView>
  </sheetViews>
  <sheetFormatPr defaultRowHeight="15" x14ac:dyDescent="0.25"/>
  <cols>
    <col min="1" max="1" width="22.5703125" bestFit="1" customWidth="1"/>
    <col min="2" max="6" width="6.7109375" customWidth="1"/>
    <col min="8" max="8" width="24.7109375" bestFit="1" customWidth="1"/>
    <col min="9" max="13" width="6.7109375" customWidth="1"/>
  </cols>
  <sheetData>
    <row r="1" spans="1:14" ht="31.15" x14ac:dyDescent="0.6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1"/>
    </row>
    <row r="2" spans="1:14" ht="24.95" customHeight="1" x14ac:dyDescent="0.45">
      <c r="A2" s="93" t="s">
        <v>54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</row>
    <row r="3" spans="1:14" ht="24.95" customHeight="1" x14ac:dyDescent="0.45">
      <c r="A3" s="94" t="s">
        <v>55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4"/>
    </row>
    <row r="4" spans="1:14" ht="18" x14ac:dyDescent="0.35">
      <c r="A4" s="25" t="s">
        <v>33</v>
      </c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7"/>
      <c r="H4" s="25" t="s">
        <v>34</v>
      </c>
      <c r="I4" s="26" t="s">
        <v>0</v>
      </c>
      <c r="J4" s="26" t="s">
        <v>1</v>
      </c>
      <c r="K4" s="26" t="s">
        <v>2</v>
      </c>
      <c r="L4" s="26" t="s">
        <v>3</v>
      </c>
      <c r="M4" s="26" t="s">
        <v>4</v>
      </c>
      <c r="N4" s="22"/>
    </row>
    <row r="5" spans="1:14" ht="20.100000000000001" customHeight="1" x14ac:dyDescent="0.3">
      <c r="A5" s="33" t="s">
        <v>26</v>
      </c>
      <c r="B5" s="34">
        <v>86</v>
      </c>
      <c r="C5" s="30">
        <v>77</v>
      </c>
      <c r="D5" s="30">
        <f t="shared" ref="D5:D10" si="0">IFERROR(IF(ISNUMBER(B5),B5+C5,""),"")</f>
        <v>163</v>
      </c>
      <c r="E5" s="30">
        <f t="shared" ref="E5:E10" si="1">IFERROR(RANK(D5,D$5:D$10,1),"")</f>
        <v>1</v>
      </c>
      <c r="F5" s="31" t="s">
        <v>29</v>
      </c>
      <c r="G5" s="32"/>
      <c r="H5" s="33" t="s">
        <v>27</v>
      </c>
      <c r="I5" s="38">
        <v>88</v>
      </c>
      <c r="J5" s="38">
        <v>88</v>
      </c>
      <c r="K5" s="30">
        <f t="shared" ref="K5:K10" si="2">IFERROR(IF(ISNUMBER(I5),I5+J5,""),"")</f>
        <v>176</v>
      </c>
      <c r="L5" s="30">
        <f>IFERROR(RANK(K5,K$5:K$14,1),"")</f>
        <v>1</v>
      </c>
      <c r="M5" s="30" t="s">
        <v>31</v>
      </c>
      <c r="N5" s="22"/>
    </row>
    <row r="6" spans="1:14" ht="20.100000000000001" customHeight="1" x14ac:dyDescent="0.3">
      <c r="A6" s="33" t="s">
        <v>16</v>
      </c>
      <c r="B6" s="34">
        <v>85</v>
      </c>
      <c r="C6" s="30">
        <v>82</v>
      </c>
      <c r="D6" s="30">
        <f t="shared" si="0"/>
        <v>167</v>
      </c>
      <c r="E6" s="30">
        <f t="shared" si="1"/>
        <v>2</v>
      </c>
      <c r="F6" s="30" t="s">
        <v>29</v>
      </c>
      <c r="G6" s="27"/>
      <c r="H6" s="28" t="s">
        <v>51</v>
      </c>
      <c r="I6" s="34">
        <v>90</v>
      </c>
      <c r="J6" s="30">
        <v>91</v>
      </c>
      <c r="K6" s="30">
        <f t="shared" si="2"/>
        <v>181</v>
      </c>
      <c r="L6" s="30">
        <f>IFERROR(RANK(K6,K$5:K$14,1),"")</f>
        <v>2</v>
      </c>
      <c r="M6" s="30" t="s">
        <v>31</v>
      </c>
      <c r="N6" s="22"/>
    </row>
    <row r="7" spans="1:14" ht="20.100000000000001" customHeight="1" x14ac:dyDescent="0.3">
      <c r="A7" s="36" t="s">
        <v>20</v>
      </c>
      <c r="B7" s="37">
        <v>89</v>
      </c>
      <c r="C7" s="30">
        <v>83</v>
      </c>
      <c r="D7" s="30">
        <f t="shared" si="0"/>
        <v>172</v>
      </c>
      <c r="E7" s="30">
        <f t="shared" si="1"/>
        <v>3</v>
      </c>
      <c r="F7" s="31" t="s">
        <v>29</v>
      </c>
      <c r="G7" s="27"/>
      <c r="H7" s="36" t="s">
        <v>13</v>
      </c>
      <c r="I7" s="31">
        <v>90</v>
      </c>
      <c r="J7" s="30">
        <v>93</v>
      </c>
      <c r="K7" s="30">
        <f t="shared" si="2"/>
        <v>183</v>
      </c>
      <c r="L7" s="30">
        <f>IFERROR(RANK(K7,K$5:K$14,1),"")</f>
        <v>3</v>
      </c>
      <c r="M7" s="31" t="s">
        <v>31</v>
      </c>
      <c r="N7" s="22"/>
    </row>
    <row r="8" spans="1:14" ht="20.100000000000001" customHeight="1" x14ac:dyDescent="0.3">
      <c r="A8" s="36" t="s">
        <v>7</v>
      </c>
      <c r="B8" s="34">
        <v>88</v>
      </c>
      <c r="C8" s="30">
        <v>88</v>
      </c>
      <c r="D8" s="30">
        <f t="shared" si="0"/>
        <v>176</v>
      </c>
      <c r="E8" s="30">
        <f t="shared" si="1"/>
        <v>4</v>
      </c>
      <c r="F8" s="30" t="s">
        <v>29</v>
      </c>
      <c r="G8" s="27"/>
      <c r="H8" s="35" t="s">
        <v>49</v>
      </c>
      <c r="I8" s="34">
        <v>96</v>
      </c>
      <c r="J8" s="30">
        <v>90</v>
      </c>
      <c r="K8" s="30">
        <f t="shared" si="2"/>
        <v>186</v>
      </c>
      <c r="L8" s="30">
        <f>IFERROR(RANK(K8,K$5:K$14,1),"")</f>
        <v>4</v>
      </c>
      <c r="M8" s="31" t="s">
        <v>31</v>
      </c>
    </row>
    <row r="9" spans="1:14" ht="20.100000000000001" customHeight="1" x14ac:dyDescent="0.3">
      <c r="A9" s="33" t="s">
        <v>5</v>
      </c>
      <c r="B9" s="34">
        <v>87</v>
      </c>
      <c r="C9" s="30">
        <v>90</v>
      </c>
      <c r="D9" s="30">
        <f t="shared" si="0"/>
        <v>177</v>
      </c>
      <c r="E9" s="30">
        <f t="shared" si="1"/>
        <v>5</v>
      </c>
      <c r="F9" s="31" t="s">
        <v>29</v>
      </c>
      <c r="G9" s="27"/>
      <c r="H9" s="35" t="s">
        <v>58</v>
      </c>
      <c r="I9" s="34">
        <v>97</v>
      </c>
      <c r="J9" s="31">
        <v>98</v>
      </c>
      <c r="K9" s="30">
        <f t="shared" si="2"/>
        <v>195</v>
      </c>
      <c r="L9" s="30">
        <f>IFERROR(RANK(K9,K$5:K$14,1),"")</f>
        <v>6</v>
      </c>
      <c r="M9" s="31" t="s">
        <v>31</v>
      </c>
    </row>
    <row r="10" spans="1:14" ht="20.100000000000001" customHeight="1" x14ac:dyDescent="0.3">
      <c r="A10" s="35" t="s">
        <v>28</v>
      </c>
      <c r="B10" s="34">
        <v>93</v>
      </c>
      <c r="C10" s="49">
        <v>91</v>
      </c>
      <c r="D10" s="30">
        <f t="shared" si="0"/>
        <v>184</v>
      </c>
      <c r="E10" s="30">
        <f t="shared" si="1"/>
        <v>6</v>
      </c>
      <c r="F10" s="31" t="s">
        <v>29</v>
      </c>
      <c r="G10" s="27"/>
      <c r="H10" s="28" t="s">
        <v>21</v>
      </c>
      <c r="I10" s="29">
        <v>100</v>
      </c>
      <c r="J10" s="30">
        <v>103</v>
      </c>
      <c r="K10" s="49">
        <f t="shared" si="2"/>
        <v>203</v>
      </c>
      <c r="L10" s="30">
        <v>6</v>
      </c>
      <c r="M10" s="31" t="s">
        <v>31</v>
      </c>
    </row>
    <row r="11" spans="1:14" ht="15.6" customHeight="1" x14ac:dyDescent="0.3">
      <c r="A11" s="39"/>
      <c r="B11" s="40"/>
      <c r="C11" s="41"/>
      <c r="D11" s="41"/>
      <c r="E11" s="41"/>
      <c r="F11" s="41"/>
      <c r="G11" s="42"/>
      <c r="H11" s="43"/>
      <c r="I11" s="44"/>
      <c r="J11" s="45"/>
      <c r="K11" s="41"/>
      <c r="L11" s="41"/>
      <c r="M11" s="45"/>
      <c r="N11" s="22"/>
    </row>
    <row r="12" spans="1:14" ht="18.75" x14ac:dyDescent="0.3">
      <c r="A12" s="25" t="s">
        <v>35</v>
      </c>
      <c r="B12" s="26" t="s">
        <v>0</v>
      </c>
      <c r="C12" s="26" t="s">
        <v>1</v>
      </c>
      <c r="D12" s="26" t="s">
        <v>2</v>
      </c>
      <c r="E12" s="26" t="s">
        <v>3</v>
      </c>
      <c r="F12" s="26" t="s">
        <v>4</v>
      </c>
      <c r="G12" s="27"/>
      <c r="H12" s="25" t="s">
        <v>36</v>
      </c>
      <c r="I12" s="26" t="s">
        <v>0</v>
      </c>
      <c r="J12" s="26" t="s">
        <v>1</v>
      </c>
      <c r="K12" s="26" t="s">
        <v>2</v>
      </c>
      <c r="L12" s="26" t="s">
        <v>3</v>
      </c>
      <c r="M12" s="26" t="s">
        <v>4</v>
      </c>
      <c r="N12" s="22"/>
    </row>
    <row r="13" spans="1:14" ht="20.100000000000001" customHeight="1" x14ac:dyDescent="0.3">
      <c r="A13" s="28" t="s">
        <v>11</v>
      </c>
      <c r="B13" s="30">
        <v>85</v>
      </c>
      <c r="C13" s="31">
        <v>81</v>
      </c>
      <c r="D13" s="49">
        <f t="shared" ref="D13:D18" si="3">IFERROR(IF(ISNUMBER(B13),B13+C13,""),"")</f>
        <v>166</v>
      </c>
      <c r="E13" s="30">
        <f>IFERROR(RANK(D13,D$13:D$18,1),"")</f>
        <v>1</v>
      </c>
      <c r="F13" s="30" t="s">
        <v>30</v>
      </c>
      <c r="G13" s="27"/>
      <c r="H13" s="35" t="s">
        <v>22</v>
      </c>
      <c r="I13" s="34">
        <v>97</v>
      </c>
      <c r="J13" s="46">
        <v>95</v>
      </c>
      <c r="K13" s="30">
        <f>IFERROR(IF(ISNUMBER(I13),I13+J13,""),"")</f>
        <v>192</v>
      </c>
      <c r="L13" s="30">
        <f t="shared" ref="L13:L18" si="4">IFERROR(RANK(K13,K$13:K$18,1),"")</f>
        <v>1</v>
      </c>
      <c r="M13" s="31" t="s">
        <v>32</v>
      </c>
      <c r="N13" s="22"/>
    </row>
    <row r="14" spans="1:14" ht="20.100000000000001" customHeight="1" x14ac:dyDescent="0.3">
      <c r="A14" s="35" t="s">
        <v>25</v>
      </c>
      <c r="B14" s="34">
        <v>87</v>
      </c>
      <c r="C14" s="30">
        <v>84</v>
      </c>
      <c r="D14" s="49">
        <f t="shared" si="3"/>
        <v>171</v>
      </c>
      <c r="E14" s="30">
        <f>IFERROR(RANK(D14,D$13:D$18,1),"")</f>
        <v>2</v>
      </c>
      <c r="F14" s="31" t="s">
        <v>30</v>
      </c>
      <c r="G14" s="27"/>
      <c r="H14" s="28" t="s">
        <v>14</v>
      </c>
      <c r="I14" s="34">
        <v>98</v>
      </c>
      <c r="J14" s="31">
        <v>97</v>
      </c>
      <c r="K14" s="30">
        <f>IFERROR(IF(ISNUMBER(I14),I14+J14,""),"")</f>
        <v>195</v>
      </c>
      <c r="L14" s="30">
        <f t="shared" si="4"/>
        <v>2</v>
      </c>
      <c r="M14" s="31" t="s">
        <v>32</v>
      </c>
      <c r="N14" s="22"/>
    </row>
    <row r="15" spans="1:14" ht="20.100000000000001" customHeight="1" x14ac:dyDescent="0.3">
      <c r="A15" s="35" t="s">
        <v>48</v>
      </c>
      <c r="B15" s="34">
        <v>88</v>
      </c>
      <c r="C15" s="30">
        <v>88</v>
      </c>
      <c r="D15" s="49">
        <f t="shared" si="3"/>
        <v>176</v>
      </c>
      <c r="E15" s="38">
        <v>2</v>
      </c>
      <c r="F15" s="30" t="s">
        <v>30</v>
      </c>
      <c r="G15" s="27"/>
      <c r="H15" s="28" t="s">
        <v>59</v>
      </c>
      <c r="I15" s="34">
        <v>110</v>
      </c>
      <c r="J15" s="30">
        <v>93</v>
      </c>
      <c r="K15" s="30">
        <f>IFERROR(IF(ISNUMBER(I15),I15+J15,""),"")</f>
        <v>203</v>
      </c>
      <c r="L15" s="30">
        <f t="shared" si="4"/>
        <v>3</v>
      </c>
      <c r="M15" s="31" t="s">
        <v>32</v>
      </c>
      <c r="N15" s="22"/>
    </row>
    <row r="16" spans="1:14" ht="20.100000000000001" customHeight="1" x14ac:dyDescent="0.3">
      <c r="A16" s="33" t="s">
        <v>12</v>
      </c>
      <c r="B16" s="34">
        <v>87</v>
      </c>
      <c r="C16" s="30">
        <v>92</v>
      </c>
      <c r="D16" s="49">
        <f t="shared" si="3"/>
        <v>179</v>
      </c>
      <c r="E16" s="30">
        <f>IFERROR(RANK(D16,D$13:D$18,1),"")</f>
        <v>4</v>
      </c>
      <c r="F16" s="30" t="s">
        <v>30</v>
      </c>
      <c r="G16" s="27"/>
      <c r="H16" s="36" t="s">
        <v>24</v>
      </c>
      <c r="I16" s="37">
        <v>107</v>
      </c>
      <c r="J16" s="31">
        <v>99</v>
      </c>
      <c r="K16" s="30">
        <f>IFERROR(IF(ISNUMBER(I16),I16+J16,""),"")</f>
        <v>206</v>
      </c>
      <c r="L16" s="30">
        <f t="shared" si="4"/>
        <v>4</v>
      </c>
      <c r="M16" s="38" t="s">
        <v>32</v>
      </c>
      <c r="N16" s="22"/>
    </row>
    <row r="17" spans="1:14" ht="20.100000000000001" customHeight="1" x14ac:dyDescent="0.3">
      <c r="A17" s="35" t="s">
        <v>18</v>
      </c>
      <c r="B17" s="34">
        <v>98</v>
      </c>
      <c r="C17" s="30">
        <v>91</v>
      </c>
      <c r="D17" s="49">
        <f t="shared" si="3"/>
        <v>189</v>
      </c>
      <c r="E17" s="30">
        <f>IFERROR(RANK(D17,D$13:D$18,1),"")</f>
        <v>5</v>
      </c>
      <c r="F17" s="31" t="s">
        <v>30</v>
      </c>
      <c r="G17" s="27"/>
      <c r="H17" s="36" t="s">
        <v>15</v>
      </c>
      <c r="I17" s="37" t="s">
        <v>60</v>
      </c>
      <c r="J17" s="30">
        <v>88</v>
      </c>
      <c r="K17" s="30" t="str">
        <f>IFERROR(IF(ISNUMBER(I17),I17+J17,""),"")</f>
        <v/>
      </c>
      <c r="L17" s="30" t="str">
        <f t="shared" si="4"/>
        <v/>
      </c>
      <c r="M17" s="30" t="s">
        <v>32</v>
      </c>
      <c r="N17" s="22"/>
    </row>
    <row r="18" spans="1:14" ht="20.100000000000001" customHeight="1" x14ac:dyDescent="0.3">
      <c r="A18" s="28" t="s">
        <v>9</v>
      </c>
      <c r="B18" s="30">
        <v>89</v>
      </c>
      <c r="C18" s="30">
        <v>101</v>
      </c>
      <c r="D18" s="30">
        <f t="shared" si="3"/>
        <v>190</v>
      </c>
      <c r="E18" s="30">
        <f>IFERROR(RANK(D18,D$13:D$18,1),"")</f>
        <v>6</v>
      </c>
      <c r="F18" s="31" t="s">
        <v>30</v>
      </c>
      <c r="G18" s="27"/>
      <c r="H18" s="57"/>
      <c r="I18" s="37"/>
      <c r="J18" s="31"/>
      <c r="K18" s="30" t="str">
        <f t="shared" ref="K18" si="5">IFERROR(IF(ISNUMBER(I18),I18+J18,""),"")</f>
        <v/>
      </c>
      <c r="L18" s="30" t="str">
        <f t="shared" si="4"/>
        <v/>
      </c>
      <c r="M18" s="31"/>
      <c r="N18" s="22"/>
    </row>
    <row r="19" spans="1:14" ht="15.6" x14ac:dyDescent="0.3">
      <c r="A19" s="52"/>
      <c r="B19" s="53"/>
      <c r="C19" s="54"/>
      <c r="D19" s="54"/>
      <c r="E19" s="54"/>
      <c r="F19" s="55"/>
      <c r="G19" s="24"/>
      <c r="H19" s="52"/>
      <c r="I19" s="56"/>
      <c r="J19" s="54"/>
      <c r="K19" s="54"/>
      <c r="L19" s="54"/>
      <c r="M19" s="24"/>
      <c r="N19" s="22"/>
    </row>
    <row r="20" spans="1:14" ht="18.75" x14ac:dyDescent="0.3">
      <c r="A20" s="98" t="s">
        <v>56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2"/>
    </row>
    <row r="21" spans="1:14" ht="18.75" x14ac:dyDescent="0.3">
      <c r="A21" s="47" t="s">
        <v>52</v>
      </c>
      <c r="B21" s="50"/>
      <c r="C21" s="97" t="s">
        <v>61</v>
      </c>
      <c r="D21" s="97"/>
      <c r="E21" s="97"/>
      <c r="F21" s="97"/>
      <c r="G21" s="48"/>
      <c r="H21" s="47" t="s">
        <v>62</v>
      </c>
      <c r="I21" s="50"/>
      <c r="J21" s="97" t="s">
        <v>63</v>
      </c>
      <c r="K21" s="97"/>
      <c r="L21" s="97"/>
      <c r="M21" s="97"/>
    </row>
    <row r="22" spans="1:14" ht="18.75" x14ac:dyDescent="0.3">
      <c r="A22" s="47"/>
      <c r="B22" s="50"/>
      <c r="C22" s="97"/>
      <c r="D22" s="97"/>
      <c r="E22" s="97"/>
      <c r="F22" s="97"/>
      <c r="G22" s="50"/>
      <c r="H22" s="47"/>
      <c r="I22" s="50"/>
      <c r="J22" s="97"/>
      <c r="K22" s="97"/>
      <c r="L22" s="97"/>
      <c r="M22" s="97"/>
      <c r="N22" s="22"/>
    </row>
    <row r="23" spans="1:14" ht="18.75" x14ac:dyDescent="0.3">
      <c r="A23" s="98" t="s">
        <v>50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22"/>
    </row>
    <row r="24" spans="1:14" ht="18" x14ac:dyDescent="0.35">
      <c r="A24" s="96" t="s">
        <v>64</v>
      </c>
      <c r="B24" s="96"/>
      <c r="C24" s="96"/>
      <c r="D24" s="96"/>
      <c r="E24" s="97" t="s">
        <v>65</v>
      </c>
      <c r="F24" s="97"/>
      <c r="G24" s="97"/>
      <c r="H24" s="97"/>
      <c r="I24" s="97" t="s">
        <v>53</v>
      </c>
      <c r="J24" s="97"/>
      <c r="K24" s="97"/>
      <c r="L24" s="97"/>
      <c r="M24" s="97"/>
      <c r="N24" s="22"/>
    </row>
    <row r="25" spans="1:14" ht="18.75" x14ac:dyDescent="0.3">
      <c r="A25" s="51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22"/>
    </row>
    <row r="26" spans="1:14" ht="18" customHeight="1" x14ac:dyDescent="0.3">
      <c r="A26" s="98" t="s">
        <v>57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22"/>
    </row>
    <row r="27" spans="1:14" ht="18.75" x14ac:dyDescent="0.3">
      <c r="A27" s="47" t="s">
        <v>66</v>
      </c>
      <c r="B27" s="50"/>
      <c r="C27" s="97" t="s">
        <v>67</v>
      </c>
      <c r="D27" s="97"/>
      <c r="E27" s="97"/>
      <c r="F27" s="97"/>
      <c r="G27" s="48"/>
      <c r="H27" s="47" t="s">
        <v>68</v>
      </c>
      <c r="I27" s="50"/>
      <c r="J27" s="97" t="s">
        <v>69</v>
      </c>
      <c r="K27" s="97"/>
      <c r="L27" s="97"/>
      <c r="M27" s="97"/>
      <c r="N27" s="22"/>
    </row>
    <row r="28" spans="1:14" ht="18" x14ac:dyDescent="0.35">
      <c r="A28" s="47"/>
      <c r="B28" s="50"/>
      <c r="C28" s="97"/>
      <c r="D28" s="97"/>
      <c r="E28" s="97"/>
      <c r="F28" s="97"/>
      <c r="G28" s="50"/>
      <c r="H28" s="47"/>
      <c r="I28" s="50"/>
      <c r="J28" s="97"/>
      <c r="K28" s="97"/>
      <c r="L28" s="97"/>
      <c r="M28" s="97"/>
      <c r="N28" s="22"/>
    </row>
    <row r="29" spans="1:14" ht="18" x14ac:dyDescent="0.35">
      <c r="A29" s="98" t="s">
        <v>50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22"/>
    </row>
    <row r="30" spans="1:14" ht="18.75" x14ac:dyDescent="0.3">
      <c r="A30" s="96" t="s">
        <v>70</v>
      </c>
      <c r="B30" s="96"/>
      <c r="C30" s="96"/>
      <c r="D30" s="96"/>
      <c r="E30" s="97" t="s">
        <v>71</v>
      </c>
      <c r="F30" s="97"/>
      <c r="G30" s="97"/>
      <c r="H30" s="97"/>
      <c r="I30" s="97" t="s">
        <v>72</v>
      </c>
      <c r="J30" s="97"/>
      <c r="K30" s="97"/>
      <c r="L30" s="97"/>
      <c r="M30" s="97"/>
    </row>
  </sheetData>
  <sortState ref="H13:K17">
    <sortCondition ref="K13:K17"/>
  </sortState>
  <mergeCells count="21">
    <mergeCell ref="A24:D24"/>
    <mergeCell ref="E24:H24"/>
    <mergeCell ref="I24:M24"/>
    <mergeCell ref="A1:M1"/>
    <mergeCell ref="A2:M2"/>
    <mergeCell ref="A3:M3"/>
    <mergeCell ref="A20:M20"/>
    <mergeCell ref="C21:F21"/>
    <mergeCell ref="J21:M21"/>
    <mergeCell ref="C22:F22"/>
    <mergeCell ref="J22:M22"/>
    <mergeCell ref="A23:M23"/>
    <mergeCell ref="A30:D30"/>
    <mergeCell ref="E30:H30"/>
    <mergeCell ref="I30:M30"/>
    <mergeCell ref="A26:M26"/>
    <mergeCell ref="C27:F27"/>
    <mergeCell ref="J27:M27"/>
    <mergeCell ref="C28:F28"/>
    <mergeCell ref="J28:M28"/>
    <mergeCell ref="A29:M29"/>
  </mergeCells>
  <printOptions horizontalCentered="1"/>
  <pageMargins left="0.19685039370078741" right="0.19685039370078741" top="0.19685039370078741" bottom="0.19685039370078741" header="0.31496062992125984" footer="0.31496062992125984"/>
  <pageSetup orientation="landscape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H15" sqref="H15"/>
    </sheetView>
  </sheetViews>
  <sheetFormatPr defaultRowHeight="15" x14ac:dyDescent="0.25"/>
  <cols>
    <col min="1" max="1" width="22.5703125" bestFit="1" customWidth="1"/>
    <col min="2" max="6" width="6.7109375" customWidth="1"/>
    <col min="8" max="8" width="24.7109375" customWidth="1"/>
    <col min="9" max="13" width="6.7109375" customWidth="1"/>
  </cols>
  <sheetData>
    <row r="1" spans="1:14" ht="31.5" x14ac:dyDescent="0.5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1"/>
    </row>
    <row r="2" spans="1:14" ht="24.95" customHeight="1" x14ac:dyDescent="0.35">
      <c r="A2" s="93" t="s">
        <v>73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</row>
    <row r="3" spans="1:14" ht="24.95" customHeight="1" x14ac:dyDescent="0.35">
      <c r="A3" s="94" t="s">
        <v>55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4"/>
    </row>
    <row r="4" spans="1:14" ht="18.75" x14ac:dyDescent="0.3">
      <c r="A4" s="25" t="s">
        <v>33</v>
      </c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7"/>
      <c r="H4" s="25" t="s">
        <v>34</v>
      </c>
      <c r="I4" s="26" t="s">
        <v>0</v>
      </c>
      <c r="J4" s="26" t="s">
        <v>1</v>
      </c>
      <c r="K4" s="26" t="s">
        <v>2</v>
      </c>
      <c r="L4" s="26" t="s">
        <v>3</v>
      </c>
      <c r="M4" s="26" t="s">
        <v>4</v>
      </c>
      <c r="N4" s="22"/>
    </row>
    <row r="5" spans="1:14" ht="20.100000000000001" customHeight="1" x14ac:dyDescent="0.3">
      <c r="A5" s="33" t="s">
        <v>16</v>
      </c>
      <c r="B5" s="34">
        <v>34</v>
      </c>
      <c r="C5" s="30">
        <v>37</v>
      </c>
      <c r="D5" s="30">
        <f t="shared" ref="D5:D10" si="0">IFERROR(IF(ISNUMBER(B5),B5+C5,""),"")</f>
        <v>71</v>
      </c>
      <c r="E5" s="30">
        <f t="shared" ref="E5:E10" si="1">IFERROR(RANK(D5,D$5:D$10,1),"")</f>
        <v>1</v>
      </c>
      <c r="F5" s="31" t="s">
        <v>29</v>
      </c>
      <c r="G5" s="32"/>
      <c r="H5" s="35" t="s">
        <v>49</v>
      </c>
      <c r="I5" s="34">
        <v>35</v>
      </c>
      <c r="J5" s="30">
        <v>34</v>
      </c>
      <c r="K5" s="64">
        <f t="shared" ref="K5:K10" si="2">IFERROR(IF(ISNUMBER(I5),I5+J5,""),"")</f>
        <v>69</v>
      </c>
      <c r="L5" s="30">
        <f>IFERROR(RANK(K5,K$5:K$14,1),"")</f>
        <v>1</v>
      </c>
      <c r="M5" s="30" t="s">
        <v>31</v>
      </c>
      <c r="N5" s="22"/>
    </row>
    <row r="6" spans="1:14" ht="20.100000000000001" customHeight="1" x14ac:dyDescent="0.3">
      <c r="A6" s="33" t="s">
        <v>11</v>
      </c>
      <c r="B6" s="34">
        <v>38</v>
      </c>
      <c r="C6" s="30">
        <v>33</v>
      </c>
      <c r="D6" s="30">
        <f t="shared" si="0"/>
        <v>71</v>
      </c>
      <c r="E6" s="30">
        <f t="shared" si="1"/>
        <v>1</v>
      </c>
      <c r="F6" s="30" t="s">
        <v>29</v>
      </c>
      <c r="G6" s="27"/>
      <c r="H6" s="28" t="s">
        <v>14</v>
      </c>
      <c r="I6" s="29">
        <v>39</v>
      </c>
      <c r="J6" s="30">
        <v>37</v>
      </c>
      <c r="K6" s="64">
        <f t="shared" si="2"/>
        <v>76</v>
      </c>
      <c r="L6" s="30">
        <f>IFERROR(RANK(K6,K$5:K$14,1),"")</f>
        <v>2</v>
      </c>
      <c r="M6" s="30" t="s">
        <v>31</v>
      </c>
      <c r="N6" s="22"/>
    </row>
    <row r="7" spans="1:14" ht="20.100000000000001" customHeight="1" x14ac:dyDescent="0.3">
      <c r="A7" s="33" t="s">
        <v>26</v>
      </c>
      <c r="B7" s="34">
        <v>36</v>
      </c>
      <c r="C7" s="30">
        <v>36</v>
      </c>
      <c r="D7" s="30">
        <f t="shared" si="0"/>
        <v>72</v>
      </c>
      <c r="E7" s="30">
        <f t="shared" si="1"/>
        <v>3</v>
      </c>
      <c r="F7" s="31" t="s">
        <v>29</v>
      </c>
      <c r="G7" s="27"/>
      <c r="H7" s="28" t="s">
        <v>9</v>
      </c>
      <c r="I7" s="34">
        <v>39</v>
      </c>
      <c r="J7" s="30">
        <v>38</v>
      </c>
      <c r="K7" s="30">
        <f t="shared" si="2"/>
        <v>77</v>
      </c>
      <c r="L7" s="30">
        <f>IFERROR(RANK(K7,K$5:K$14,1),"")</f>
        <v>3</v>
      </c>
      <c r="M7" s="31" t="s">
        <v>31</v>
      </c>
      <c r="N7" s="22"/>
    </row>
    <row r="8" spans="1:14" ht="20.100000000000001" customHeight="1" x14ac:dyDescent="0.3">
      <c r="A8" s="36" t="s">
        <v>20</v>
      </c>
      <c r="B8" s="37">
        <v>39</v>
      </c>
      <c r="C8" s="30">
        <v>38</v>
      </c>
      <c r="D8" s="30">
        <f t="shared" si="0"/>
        <v>77</v>
      </c>
      <c r="E8" s="30">
        <f t="shared" si="1"/>
        <v>4</v>
      </c>
      <c r="F8" s="30" t="s">
        <v>29</v>
      </c>
      <c r="G8" s="27"/>
      <c r="H8" s="36" t="s">
        <v>13</v>
      </c>
      <c r="I8" s="31">
        <v>40</v>
      </c>
      <c r="J8" s="30">
        <v>37</v>
      </c>
      <c r="K8" s="30">
        <f t="shared" si="2"/>
        <v>77</v>
      </c>
      <c r="L8" s="30">
        <f>IFERROR(RANK(K8,K$5:K$14,1),"")</f>
        <v>3</v>
      </c>
      <c r="M8" s="31" t="s">
        <v>31</v>
      </c>
    </row>
    <row r="9" spans="1:14" ht="20.100000000000001" customHeight="1" x14ac:dyDescent="0.3">
      <c r="A9" s="35" t="s">
        <v>25</v>
      </c>
      <c r="B9" s="34">
        <v>41</v>
      </c>
      <c r="C9" s="30">
        <v>41</v>
      </c>
      <c r="D9" s="62">
        <f t="shared" si="0"/>
        <v>82</v>
      </c>
      <c r="E9" s="30">
        <f t="shared" si="1"/>
        <v>5</v>
      </c>
      <c r="F9" s="31" t="s">
        <v>29</v>
      </c>
      <c r="G9" s="27"/>
      <c r="H9" s="35" t="s">
        <v>22</v>
      </c>
      <c r="I9" s="34">
        <v>38</v>
      </c>
      <c r="J9" s="31">
        <v>44</v>
      </c>
      <c r="K9" s="62">
        <f t="shared" si="2"/>
        <v>82</v>
      </c>
      <c r="L9" s="30">
        <f>IFERROR(RANK(K9,K$5:K$14,1),"")</f>
        <v>6</v>
      </c>
      <c r="M9" s="31" t="s">
        <v>31</v>
      </c>
    </row>
    <row r="10" spans="1:14" ht="20.100000000000001" customHeight="1" x14ac:dyDescent="0.3">
      <c r="A10" s="36" t="s">
        <v>7</v>
      </c>
      <c r="B10" s="34">
        <v>40</v>
      </c>
      <c r="C10" s="49">
        <v>44</v>
      </c>
      <c r="D10" s="62">
        <f t="shared" si="0"/>
        <v>84</v>
      </c>
      <c r="E10" s="30">
        <f t="shared" si="1"/>
        <v>6</v>
      </c>
      <c r="F10" s="31" t="s">
        <v>29</v>
      </c>
      <c r="G10" s="27"/>
      <c r="H10" s="33" t="s">
        <v>18</v>
      </c>
      <c r="I10" s="38">
        <v>44</v>
      </c>
      <c r="J10" s="38">
        <v>38</v>
      </c>
      <c r="K10" s="63">
        <f t="shared" si="2"/>
        <v>82</v>
      </c>
      <c r="L10" s="30">
        <v>6</v>
      </c>
      <c r="M10" s="31" t="s">
        <v>31</v>
      </c>
    </row>
    <row r="11" spans="1:14" ht="15.6" customHeight="1" x14ac:dyDescent="0.3">
      <c r="A11" s="39"/>
      <c r="B11" s="40"/>
      <c r="C11" s="41"/>
      <c r="D11" s="41"/>
      <c r="E11" s="41"/>
      <c r="F11" s="41"/>
      <c r="G11" s="42"/>
      <c r="H11" s="43"/>
      <c r="I11" s="44"/>
      <c r="J11" s="45"/>
      <c r="K11" s="41"/>
      <c r="L11" s="41"/>
      <c r="M11" s="45"/>
      <c r="N11" s="22"/>
    </row>
    <row r="12" spans="1:14" ht="18.75" x14ac:dyDescent="0.3">
      <c r="A12" s="25" t="s">
        <v>35</v>
      </c>
      <c r="B12" s="26" t="s">
        <v>0</v>
      </c>
      <c r="C12" s="26" t="s">
        <v>1</v>
      </c>
      <c r="D12" s="26" t="s">
        <v>2</v>
      </c>
      <c r="E12" s="26" t="s">
        <v>3</v>
      </c>
      <c r="F12" s="26" t="s">
        <v>4</v>
      </c>
      <c r="G12" s="27"/>
      <c r="H12" s="25" t="s">
        <v>36</v>
      </c>
      <c r="I12" s="26" t="s">
        <v>0</v>
      </c>
      <c r="J12" s="26" t="s">
        <v>1</v>
      </c>
      <c r="K12" s="26" t="s">
        <v>2</v>
      </c>
      <c r="L12" s="26" t="s">
        <v>3</v>
      </c>
      <c r="M12" s="26" t="s">
        <v>4</v>
      </c>
      <c r="N12" s="22"/>
    </row>
    <row r="13" spans="1:14" ht="20.100000000000001" customHeight="1" x14ac:dyDescent="0.3">
      <c r="A13" s="35" t="s">
        <v>27</v>
      </c>
      <c r="B13" s="34">
        <v>34</v>
      </c>
      <c r="C13" s="30">
        <v>35</v>
      </c>
      <c r="D13" s="64">
        <f t="shared" ref="D13:D18" si="3">IFERROR(IF(ISNUMBER(B13),B13+C13,""),"")</f>
        <v>69</v>
      </c>
      <c r="E13" s="30">
        <f>IFERROR(RANK(D13,D$13:D$18,1),"")</f>
        <v>1</v>
      </c>
      <c r="F13" s="30" t="s">
        <v>30</v>
      </c>
      <c r="G13" s="27"/>
      <c r="H13" s="36" t="s">
        <v>15</v>
      </c>
      <c r="I13" s="37">
        <v>40</v>
      </c>
      <c r="J13" s="30">
        <v>39</v>
      </c>
      <c r="K13" s="64">
        <f t="shared" ref="K13:K18" si="4">IFERROR(IF(ISNUMBER(I13),I13+J13,""),"")</f>
        <v>79</v>
      </c>
      <c r="L13" s="30">
        <f t="shared" ref="L13:L18" si="5">IFERROR(RANK(K13,K$13:K$18,1),"")</f>
        <v>1</v>
      </c>
      <c r="M13" s="31" t="s">
        <v>32</v>
      </c>
      <c r="N13" s="22"/>
    </row>
    <row r="14" spans="1:14" ht="20.100000000000001" customHeight="1" x14ac:dyDescent="0.3">
      <c r="A14" s="28" t="s">
        <v>5</v>
      </c>
      <c r="B14" s="30">
        <v>35</v>
      </c>
      <c r="C14" s="31">
        <v>37</v>
      </c>
      <c r="D14" s="30">
        <f t="shared" si="3"/>
        <v>72</v>
      </c>
      <c r="E14" s="30">
        <f>IFERROR(RANK(D14,D$13:D$18,1),"")</f>
        <v>2</v>
      </c>
      <c r="F14" s="31" t="s">
        <v>30</v>
      </c>
      <c r="G14" s="27"/>
      <c r="H14" s="28" t="s">
        <v>21</v>
      </c>
      <c r="I14" s="34">
        <v>43</v>
      </c>
      <c r="J14" s="31">
        <v>39</v>
      </c>
      <c r="K14" s="64">
        <f t="shared" si="4"/>
        <v>82</v>
      </c>
      <c r="L14" s="30">
        <f t="shared" si="5"/>
        <v>2</v>
      </c>
      <c r="M14" s="31" t="s">
        <v>32</v>
      </c>
      <c r="N14" s="22"/>
    </row>
    <row r="15" spans="1:14" ht="20.100000000000001" customHeight="1" x14ac:dyDescent="0.3">
      <c r="A15" s="35" t="s">
        <v>28</v>
      </c>
      <c r="B15" s="34">
        <v>37</v>
      </c>
      <c r="C15" s="30">
        <v>35</v>
      </c>
      <c r="D15" s="64">
        <f t="shared" si="3"/>
        <v>72</v>
      </c>
      <c r="E15" s="38"/>
      <c r="F15" s="30" t="s">
        <v>30</v>
      </c>
      <c r="G15" s="27"/>
      <c r="H15" s="28" t="s">
        <v>59</v>
      </c>
      <c r="I15" s="34">
        <v>40</v>
      </c>
      <c r="J15" s="30">
        <v>42</v>
      </c>
      <c r="K15" s="30">
        <f t="shared" si="4"/>
        <v>82</v>
      </c>
      <c r="L15" s="30">
        <f t="shared" si="5"/>
        <v>2</v>
      </c>
      <c r="M15" s="31" t="s">
        <v>32</v>
      </c>
      <c r="N15" s="22"/>
    </row>
    <row r="16" spans="1:14" ht="20.100000000000001" customHeight="1" x14ac:dyDescent="0.3">
      <c r="A16" s="35" t="s">
        <v>48</v>
      </c>
      <c r="B16" s="34">
        <v>39</v>
      </c>
      <c r="C16" s="30">
        <v>39</v>
      </c>
      <c r="D16" s="30">
        <f t="shared" si="3"/>
        <v>78</v>
      </c>
      <c r="E16" s="30">
        <f>IFERROR(RANK(D16,D$13:D$18,1),"")</f>
        <v>4</v>
      </c>
      <c r="F16" s="30" t="s">
        <v>30</v>
      </c>
      <c r="G16" s="27"/>
      <c r="H16" s="35" t="s">
        <v>58</v>
      </c>
      <c r="I16" s="34">
        <v>45</v>
      </c>
      <c r="J16" s="46">
        <v>39</v>
      </c>
      <c r="K16" s="30">
        <f t="shared" si="4"/>
        <v>84</v>
      </c>
      <c r="L16" s="30">
        <f t="shared" si="5"/>
        <v>4</v>
      </c>
      <c r="M16" s="38" t="s">
        <v>32</v>
      </c>
      <c r="N16" s="22"/>
    </row>
    <row r="17" spans="1:14" ht="20.100000000000001" customHeight="1" x14ac:dyDescent="0.3">
      <c r="A17" s="33" t="s">
        <v>12</v>
      </c>
      <c r="B17" s="34">
        <v>43</v>
      </c>
      <c r="C17" s="30">
        <v>40</v>
      </c>
      <c r="D17" s="62">
        <f t="shared" si="3"/>
        <v>83</v>
      </c>
      <c r="E17" s="30">
        <f>IFERROR(RANK(D17,D$13:D$18,1),"")</f>
        <v>5</v>
      </c>
      <c r="F17" s="31" t="s">
        <v>30</v>
      </c>
      <c r="G17" s="27"/>
      <c r="H17" s="36" t="s">
        <v>24</v>
      </c>
      <c r="I17" s="37">
        <v>47</v>
      </c>
      <c r="J17" s="31">
        <v>43</v>
      </c>
      <c r="K17" s="30">
        <f t="shared" si="4"/>
        <v>90</v>
      </c>
      <c r="L17" s="30">
        <f t="shared" si="5"/>
        <v>5</v>
      </c>
      <c r="M17" s="30" t="s">
        <v>32</v>
      </c>
      <c r="N17" s="22"/>
    </row>
    <row r="18" spans="1:14" ht="20.100000000000001" customHeight="1" x14ac:dyDescent="0.3">
      <c r="A18" s="28" t="s">
        <v>51</v>
      </c>
      <c r="B18" s="30">
        <v>42</v>
      </c>
      <c r="C18" s="30">
        <v>42</v>
      </c>
      <c r="D18" s="62">
        <f t="shared" si="3"/>
        <v>84</v>
      </c>
      <c r="E18" s="30">
        <f>IFERROR(RANK(D18,D$13:D$18,1),"")</f>
        <v>6</v>
      </c>
      <c r="F18" s="31" t="s">
        <v>30</v>
      </c>
      <c r="G18" s="27"/>
      <c r="H18" s="57"/>
      <c r="I18" s="37"/>
      <c r="J18" s="31"/>
      <c r="K18" s="30" t="str">
        <f t="shared" si="4"/>
        <v/>
      </c>
      <c r="L18" s="30" t="str">
        <f t="shared" si="5"/>
        <v/>
      </c>
      <c r="M18" s="31"/>
      <c r="N18" s="22"/>
    </row>
    <row r="19" spans="1:14" ht="15.75" x14ac:dyDescent="0.25">
      <c r="A19" s="52"/>
      <c r="B19" s="53"/>
      <c r="C19" s="54"/>
      <c r="D19" s="54"/>
      <c r="E19" s="54"/>
      <c r="F19" s="55"/>
      <c r="G19" s="24"/>
      <c r="H19" s="52"/>
      <c r="I19" s="56"/>
      <c r="J19" s="54"/>
      <c r="K19" s="54"/>
      <c r="L19" s="54"/>
      <c r="M19" s="24"/>
      <c r="N19" s="22"/>
    </row>
    <row r="20" spans="1:14" ht="18.75" x14ac:dyDescent="0.3">
      <c r="A20" s="98" t="s">
        <v>74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2"/>
    </row>
    <row r="21" spans="1:14" ht="18.75" x14ac:dyDescent="0.3">
      <c r="A21" s="47" t="s">
        <v>78</v>
      </c>
      <c r="B21" s="59"/>
      <c r="C21" s="97" t="s">
        <v>79</v>
      </c>
      <c r="D21" s="97" t="s">
        <v>79</v>
      </c>
      <c r="E21" s="97" t="s">
        <v>79</v>
      </c>
      <c r="F21" s="97" t="s">
        <v>79</v>
      </c>
      <c r="G21" s="48"/>
      <c r="H21" s="47" t="s">
        <v>80</v>
      </c>
      <c r="I21" s="59"/>
      <c r="J21" s="97" t="s">
        <v>81</v>
      </c>
      <c r="K21" s="97" t="s">
        <v>81</v>
      </c>
      <c r="L21" s="97" t="s">
        <v>81</v>
      </c>
      <c r="M21" s="97" t="s">
        <v>81</v>
      </c>
    </row>
    <row r="22" spans="1:14" ht="18.75" x14ac:dyDescent="0.3">
      <c r="A22" s="47"/>
      <c r="B22" s="59"/>
      <c r="C22" s="97"/>
      <c r="D22" s="97"/>
      <c r="E22" s="97"/>
      <c r="F22" s="97"/>
      <c r="G22" s="59"/>
      <c r="H22" s="47"/>
      <c r="I22" s="59"/>
      <c r="J22" s="97"/>
      <c r="K22" s="97"/>
      <c r="L22" s="97"/>
      <c r="M22" s="97"/>
      <c r="N22" s="22"/>
    </row>
    <row r="23" spans="1:14" ht="18.75" x14ac:dyDescent="0.3">
      <c r="A23" s="98" t="s">
        <v>50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22"/>
    </row>
    <row r="24" spans="1:14" ht="18.75" x14ac:dyDescent="0.3">
      <c r="A24" s="96" t="s">
        <v>82</v>
      </c>
      <c r="B24" s="96" t="s">
        <v>82</v>
      </c>
      <c r="C24" s="96" t="s">
        <v>82</v>
      </c>
      <c r="D24" s="96" t="s">
        <v>82</v>
      </c>
      <c r="E24" s="97" t="s">
        <v>83</v>
      </c>
      <c r="F24" s="97" t="s">
        <v>83</v>
      </c>
      <c r="G24" s="97" t="s">
        <v>83</v>
      </c>
      <c r="H24" s="97" t="s">
        <v>83</v>
      </c>
      <c r="I24" s="97" t="s">
        <v>84</v>
      </c>
      <c r="J24" s="97" t="s">
        <v>84</v>
      </c>
      <c r="K24" s="97" t="s">
        <v>84</v>
      </c>
      <c r="L24" s="97" t="s">
        <v>84</v>
      </c>
      <c r="M24" s="97" t="s">
        <v>84</v>
      </c>
      <c r="N24" s="22"/>
    </row>
    <row r="25" spans="1:14" ht="18.75" x14ac:dyDescent="0.3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22"/>
    </row>
    <row r="26" spans="1:14" ht="18" customHeight="1" x14ac:dyDescent="0.3">
      <c r="A26" s="98" t="s">
        <v>57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22"/>
    </row>
    <row r="27" spans="1:14" ht="18.75" x14ac:dyDescent="0.3">
      <c r="A27" s="47" t="s">
        <v>85</v>
      </c>
      <c r="B27" s="59"/>
      <c r="C27" s="97" t="s">
        <v>86</v>
      </c>
      <c r="D27" s="97"/>
      <c r="E27" s="97"/>
      <c r="F27" s="97"/>
      <c r="G27" s="48"/>
      <c r="H27" s="47" t="s">
        <v>91</v>
      </c>
      <c r="I27" s="59"/>
      <c r="J27" s="97" t="s">
        <v>87</v>
      </c>
      <c r="K27" s="97"/>
      <c r="L27" s="97"/>
      <c r="M27" s="97"/>
      <c r="N27" s="22"/>
    </row>
    <row r="28" spans="1:14" ht="18.75" x14ac:dyDescent="0.3">
      <c r="A28" s="47"/>
      <c r="B28" s="59"/>
      <c r="C28" s="97"/>
      <c r="D28" s="97"/>
      <c r="E28" s="97"/>
      <c r="F28" s="97"/>
      <c r="G28" s="59"/>
      <c r="H28" s="47"/>
      <c r="I28" s="59"/>
      <c r="J28" s="97"/>
      <c r="K28" s="97"/>
      <c r="L28" s="97"/>
      <c r="M28" s="97"/>
      <c r="N28" s="22"/>
    </row>
    <row r="29" spans="1:14" ht="18.75" x14ac:dyDescent="0.3">
      <c r="A29" s="98" t="s">
        <v>50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22"/>
    </row>
    <row r="30" spans="1:14" ht="18.75" x14ac:dyDescent="0.3">
      <c r="A30" s="96" t="s">
        <v>88</v>
      </c>
      <c r="B30" s="96"/>
      <c r="C30" s="96"/>
      <c r="D30" s="96"/>
      <c r="E30" s="97" t="s">
        <v>89</v>
      </c>
      <c r="F30" s="97"/>
      <c r="G30" s="97"/>
      <c r="H30" s="97"/>
      <c r="I30" s="97" t="s">
        <v>90</v>
      </c>
      <c r="J30" s="97"/>
      <c r="K30" s="97"/>
      <c r="L30" s="97"/>
      <c r="M30" s="97"/>
    </row>
  </sheetData>
  <sortState ref="A13:D18">
    <sortCondition ref="D13:D18"/>
  </sortState>
  <mergeCells count="21">
    <mergeCell ref="A1:M1"/>
    <mergeCell ref="A2:M2"/>
    <mergeCell ref="A3:M3"/>
    <mergeCell ref="A20:M20"/>
    <mergeCell ref="C21:F21"/>
    <mergeCell ref="J21:M21"/>
    <mergeCell ref="C22:F22"/>
    <mergeCell ref="J22:M22"/>
    <mergeCell ref="A23:M23"/>
    <mergeCell ref="A24:D24"/>
    <mergeCell ref="E24:H24"/>
    <mergeCell ref="I24:M24"/>
    <mergeCell ref="A30:D30"/>
    <mergeCell ref="E30:H30"/>
    <mergeCell ref="I30:M30"/>
    <mergeCell ref="A26:M26"/>
    <mergeCell ref="C27:F27"/>
    <mergeCell ref="J27:M27"/>
    <mergeCell ref="C28:F28"/>
    <mergeCell ref="J28:M28"/>
    <mergeCell ref="A29:M29"/>
  </mergeCells>
  <pageMargins left="0.7" right="0.7" top="0.75" bottom="0.75" header="0.3" footer="0.3"/>
  <pageSetup scale="87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opLeftCell="A13" workbookViewId="0">
      <selection activeCell="L14" sqref="L14"/>
    </sheetView>
  </sheetViews>
  <sheetFormatPr defaultRowHeight="15" x14ac:dyDescent="0.25"/>
  <cols>
    <col min="1" max="1" width="22.5703125" bestFit="1" customWidth="1"/>
    <col min="2" max="6" width="6.7109375" customWidth="1"/>
    <col min="8" max="8" width="24.7109375" bestFit="1" customWidth="1"/>
    <col min="9" max="13" width="6.7109375" customWidth="1"/>
  </cols>
  <sheetData>
    <row r="1" spans="1:14" ht="31.5" x14ac:dyDescent="0.5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1"/>
    </row>
    <row r="2" spans="1:14" ht="24.95" customHeight="1" x14ac:dyDescent="0.35">
      <c r="A2" s="93" t="s">
        <v>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</row>
    <row r="3" spans="1:14" ht="24.95" customHeight="1" x14ac:dyDescent="0.35">
      <c r="A3" s="94" t="s">
        <v>92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4"/>
    </row>
    <row r="4" spans="1:14" ht="18.75" x14ac:dyDescent="0.3">
      <c r="A4" s="25" t="s">
        <v>33</v>
      </c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7"/>
      <c r="H4" s="25" t="s">
        <v>34</v>
      </c>
      <c r="I4" s="26" t="s">
        <v>0</v>
      </c>
      <c r="J4" s="26" t="s">
        <v>1</v>
      </c>
      <c r="K4" s="26" t="s">
        <v>2</v>
      </c>
      <c r="L4" s="26" t="s">
        <v>3</v>
      </c>
      <c r="M4" s="26" t="s">
        <v>4</v>
      </c>
      <c r="N4" s="22"/>
    </row>
    <row r="5" spans="1:14" ht="20.100000000000001" customHeight="1" x14ac:dyDescent="0.3">
      <c r="A5" s="33" t="s">
        <v>11</v>
      </c>
      <c r="B5" s="34">
        <v>124</v>
      </c>
      <c r="C5" s="30">
        <v>127</v>
      </c>
      <c r="D5" s="30">
        <f>IFERROR(IF(ISNUMBER(B5),B5+C5,""),"")</f>
        <v>251</v>
      </c>
      <c r="E5" s="30">
        <f t="shared" ref="E5:E10" si="0">IFERROR(RANK(D5,D$5:D$10,1),"")</f>
        <v>1</v>
      </c>
      <c r="F5" s="31" t="s">
        <v>29</v>
      </c>
      <c r="G5" s="32"/>
      <c r="H5" s="36" t="s">
        <v>13</v>
      </c>
      <c r="I5" s="31">
        <v>135</v>
      </c>
      <c r="J5" s="30">
        <v>137</v>
      </c>
      <c r="K5" s="30">
        <f>IFERROR(IF(ISNUMBER(I5),I5+J5,""),"")</f>
        <v>272</v>
      </c>
      <c r="L5" s="30">
        <f>IFERROR(RANK(K5,K$5:K$14,1),"")</f>
        <v>1</v>
      </c>
      <c r="M5" s="30" t="s">
        <v>31</v>
      </c>
      <c r="N5" s="22"/>
    </row>
    <row r="6" spans="1:14" ht="20.100000000000001" customHeight="1" x14ac:dyDescent="0.3">
      <c r="A6" s="33" t="s">
        <v>26</v>
      </c>
      <c r="B6" s="34">
        <v>130</v>
      </c>
      <c r="C6" s="30">
        <v>121</v>
      </c>
      <c r="D6" s="30">
        <f>IFERROR(IF(ISNUMBER(B6),B6+C6,""),"")</f>
        <v>251</v>
      </c>
      <c r="E6" s="30">
        <f t="shared" si="0"/>
        <v>1</v>
      </c>
      <c r="F6" s="30" t="s">
        <v>29</v>
      </c>
      <c r="G6" s="27"/>
      <c r="H6" s="28" t="s">
        <v>51</v>
      </c>
      <c r="I6" s="29">
        <v>146</v>
      </c>
      <c r="J6" s="30">
        <v>134</v>
      </c>
      <c r="K6" s="30">
        <f>IFERROR(IF(ISNUMBER(I6),I6+J6,""),"")</f>
        <v>280</v>
      </c>
      <c r="L6" s="30">
        <v>2</v>
      </c>
      <c r="M6" s="30" t="s">
        <v>31</v>
      </c>
      <c r="N6" s="22"/>
    </row>
    <row r="7" spans="1:14" ht="20.100000000000001" customHeight="1" x14ac:dyDescent="0.3">
      <c r="A7" s="35" t="s">
        <v>27</v>
      </c>
      <c r="B7" s="34">
        <v>134</v>
      </c>
      <c r="C7" s="30">
        <v>126</v>
      </c>
      <c r="D7" s="30">
        <f>IFERROR(IF(ISNUMBER(B7),B7+C7,""),"")</f>
        <v>260</v>
      </c>
      <c r="E7" s="30">
        <f t="shared" si="0"/>
        <v>3</v>
      </c>
      <c r="F7" s="31" t="s">
        <v>29</v>
      </c>
      <c r="G7" s="27"/>
      <c r="H7" s="33" t="s">
        <v>21</v>
      </c>
      <c r="I7" s="38">
        <v>147</v>
      </c>
      <c r="J7" s="38">
        <v>155</v>
      </c>
      <c r="K7" s="30">
        <f>IFERROR(IF(ISNUMBER(I7),I7+J7,""),"")</f>
        <v>302</v>
      </c>
      <c r="L7" s="30">
        <v>3</v>
      </c>
      <c r="M7" s="31" t="s">
        <v>31</v>
      </c>
      <c r="N7" s="22"/>
    </row>
    <row r="8" spans="1:14" ht="20.100000000000001" customHeight="1" x14ac:dyDescent="0.3">
      <c r="A8" s="36" t="s">
        <v>20</v>
      </c>
      <c r="B8" s="37">
        <v>140</v>
      </c>
      <c r="C8" s="30">
        <v>123</v>
      </c>
      <c r="D8" s="30">
        <f>IFERROR(IF(ISNUMBER(B8),B8+C8,""),"")</f>
        <v>263</v>
      </c>
      <c r="E8" s="30">
        <f t="shared" si="0"/>
        <v>4</v>
      </c>
      <c r="F8" s="30" t="s">
        <v>29</v>
      </c>
      <c r="G8" s="27"/>
      <c r="H8" s="35" t="s">
        <v>12</v>
      </c>
      <c r="I8" s="34">
        <v>121</v>
      </c>
      <c r="J8" s="30" t="s">
        <v>106</v>
      </c>
      <c r="K8" s="30">
        <v>9999</v>
      </c>
      <c r="L8" s="30">
        <v>4</v>
      </c>
      <c r="M8" s="31" t="s">
        <v>31</v>
      </c>
    </row>
    <row r="9" spans="1:14" ht="20.100000000000001" customHeight="1" x14ac:dyDescent="0.3">
      <c r="A9" s="36" t="s">
        <v>28</v>
      </c>
      <c r="B9" s="34">
        <v>137</v>
      </c>
      <c r="C9" s="30">
        <v>131</v>
      </c>
      <c r="D9" s="30">
        <f>IFERROR(IF(ISNUMBER(B9),B9+C9,""),"")</f>
        <v>268</v>
      </c>
      <c r="E9" s="30">
        <f t="shared" si="0"/>
        <v>5</v>
      </c>
      <c r="F9" s="31" t="s">
        <v>29</v>
      </c>
      <c r="G9" s="27"/>
      <c r="H9" s="35" t="s">
        <v>15</v>
      </c>
      <c r="I9" s="34">
        <v>138</v>
      </c>
      <c r="J9" s="31" t="s">
        <v>106</v>
      </c>
      <c r="K9" s="30">
        <v>9999</v>
      </c>
      <c r="L9" s="30">
        <v>5</v>
      </c>
      <c r="M9" s="31" t="s">
        <v>31</v>
      </c>
    </row>
    <row r="10" spans="1:14" ht="20.100000000000001" customHeight="1" x14ac:dyDescent="0.3">
      <c r="A10" s="33" t="s">
        <v>16</v>
      </c>
      <c r="B10" s="34">
        <v>124</v>
      </c>
      <c r="C10" s="49" t="s">
        <v>106</v>
      </c>
      <c r="D10" s="30">
        <v>9999</v>
      </c>
      <c r="E10" s="30">
        <f t="shared" si="0"/>
        <v>6</v>
      </c>
      <c r="F10" s="31" t="s">
        <v>29</v>
      </c>
      <c r="G10" s="27"/>
      <c r="H10" s="28" t="s">
        <v>9</v>
      </c>
      <c r="I10" s="34">
        <v>151</v>
      </c>
      <c r="J10" s="30" t="s">
        <v>106</v>
      </c>
      <c r="K10" s="49">
        <v>9999</v>
      </c>
      <c r="L10" s="30">
        <v>6</v>
      </c>
      <c r="M10" s="31" t="s">
        <v>31</v>
      </c>
    </row>
    <row r="11" spans="1:14" ht="15.6" customHeight="1" x14ac:dyDescent="0.3">
      <c r="A11" s="39"/>
      <c r="B11" s="40"/>
      <c r="C11" s="41"/>
      <c r="D11" s="41"/>
      <c r="E11" s="41"/>
      <c r="F11" s="41"/>
      <c r="G11" s="42"/>
      <c r="H11" s="43"/>
      <c r="I11" s="44"/>
      <c r="J11" s="45"/>
      <c r="K11" s="41"/>
      <c r="L11" s="41"/>
      <c r="M11" s="45"/>
      <c r="N11" s="22"/>
    </row>
    <row r="12" spans="1:14" ht="18.75" x14ac:dyDescent="0.3">
      <c r="A12" s="25" t="s">
        <v>35</v>
      </c>
      <c r="B12" s="26" t="s">
        <v>0</v>
      </c>
      <c r="C12" s="26" t="s">
        <v>1</v>
      </c>
      <c r="D12" s="26" t="s">
        <v>2</v>
      </c>
      <c r="E12" s="26" t="s">
        <v>3</v>
      </c>
      <c r="F12" s="26" t="s">
        <v>4</v>
      </c>
      <c r="G12" s="27"/>
      <c r="H12" s="25" t="s">
        <v>36</v>
      </c>
      <c r="I12" s="26" t="s">
        <v>0</v>
      </c>
      <c r="J12" s="26" t="s">
        <v>1</v>
      </c>
      <c r="K12" s="26" t="s">
        <v>2</v>
      </c>
      <c r="L12" s="26" t="s">
        <v>3</v>
      </c>
      <c r="M12" s="26" t="s">
        <v>4</v>
      </c>
      <c r="N12" s="22"/>
    </row>
    <row r="13" spans="1:14" ht="20.100000000000001" customHeight="1" x14ac:dyDescent="0.3">
      <c r="A13" s="28" t="s">
        <v>5</v>
      </c>
      <c r="B13" s="30">
        <v>131</v>
      </c>
      <c r="C13" s="31">
        <v>118</v>
      </c>
      <c r="D13" s="30">
        <f>IFERROR(IF(ISNUMBER(B13),B13+C13,""),"")</f>
        <v>249</v>
      </c>
      <c r="E13" s="30">
        <f>IFERROR(RANK(D13,D$13:D$18,1),"")</f>
        <v>1</v>
      </c>
      <c r="F13" s="30" t="s">
        <v>30</v>
      </c>
      <c r="G13" s="27"/>
      <c r="H13" s="28" t="s">
        <v>18</v>
      </c>
      <c r="I13" s="34">
        <v>137</v>
      </c>
      <c r="J13" s="31">
        <v>145</v>
      </c>
      <c r="K13" s="30">
        <f>IFERROR(IF(ISNUMBER(I13),I13+J13,""),"")</f>
        <v>282</v>
      </c>
      <c r="L13" s="30">
        <f t="shared" ref="L13:L18" si="1">IFERROR(RANK(K13,K$13:K$18,1),"")</f>
        <v>1</v>
      </c>
      <c r="M13" s="31" t="s">
        <v>32</v>
      </c>
      <c r="N13" s="22"/>
    </row>
    <row r="14" spans="1:14" ht="20.100000000000001" customHeight="1" x14ac:dyDescent="0.3">
      <c r="A14" s="35" t="s">
        <v>7</v>
      </c>
      <c r="B14" s="34">
        <v>137</v>
      </c>
      <c r="C14" s="30">
        <v>126</v>
      </c>
      <c r="D14" s="30">
        <f>IFERROR(IF(ISNUMBER(B14),B14+C14,""),"")</f>
        <v>263</v>
      </c>
      <c r="E14" s="30">
        <f>IFERROR(RANK(D14,D$13:D$18,1),"")</f>
        <v>2</v>
      </c>
      <c r="F14" s="31" t="s">
        <v>30</v>
      </c>
      <c r="G14" s="27"/>
      <c r="H14" s="35" t="s">
        <v>58</v>
      </c>
      <c r="I14" s="34">
        <v>140</v>
      </c>
      <c r="J14" s="46">
        <v>145</v>
      </c>
      <c r="K14" s="30">
        <f>IFERROR(IF(ISNUMBER(I14),I14+J14,""),"")</f>
        <v>285</v>
      </c>
      <c r="L14" s="30">
        <f t="shared" si="1"/>
        <v>2</v>
      </c>
      <c r="M14" s="31" t="s">
        <v>32</v>
      </c>
      <c r="N14" s="22"/>
    </row>
    <row r="15" spans="1:14" ht="20.100000000000001" customHeight="1" x14ac:dyDescent="0.3">
      <c r="A15" s="33" t="s">
        <v>49</v>
      </c>
      <c r="B15" s="34">
        <v>137</v>
      </c>
      <c r="C15" s="30">
        <v>135</v>
      </c>
      <c r="D15" s="30">
        <f>IFERROR(IF(ISNUMBER(B15),B15+C15,""),"")</f>
        <v>272</v>
      </c>
      <c r="E15" s="38">
        <v>3</v>
      </c>
      <c r="F15" s="30" t="s">
        <v>30</v>
      </c>
      <c r="G15" s="27"/>
      <c r="H15" s="28" t="s">
        <v>59</v>
      </c>
      <c r="I15" s="34">
        <v>151</v>
      </c>
      <c r="J15" s="30">
        <v>135</v>
      </c>
      <c r="K15" s="30">
        <f>IFERROR(IF(ISNUMBER(I15),I15+J15,""),"")</f>
        <v>286</v>
      </c>
      <c r="L15" s="30">
        <f t="shared" si="1"/>
        <v>3</v>
      </c>
      <c r="M15" s="31" t="s">
        <v>32</v>
      </c>
      <c r="N15" s="22"/>
    </row>
    <row r="16" spans="1:14" ht="20.100000000000001" customHeight="1" x14ac:dyDescent="0.3">
      <c r="A16" s="28" t="s">
        <v>14</v>
      </c>
      <c r="B16" s="30">
        <v>144</v>
      </c>
      <c r="C16" s="30">
        <v>145</v>
      </c>
      <c r="D16" s="30">
        <f>IFERROR(IF(ISNUMBER(B16),B16+C16,""),"")</f>
        <v>289</v>
      </c>
      <c r="E16" s="30">
        <f>IFERROR(RANK(D16,D$13:D$18,1),"")</f>
        <v>4</v>
      </c>
      <c r="F16" s="30" t="s">
        <v>30</v>
      </c>
      <c r="G16" s="27"/>
      <c r="H16" s="36" t="s">
        <v>24</v>
      </c>
      <c r="I16" s="37">
        <v>170</v>
      </c>
      <c r="J16" s="31">
        <v>129</v>
      </c>
      <c r="K16" s="30">
        <f>IFERROR(IF(ISNUMBER(I16),I16+J16,""),"")</f>
        <v>299</v>
      </c>
      <c r="L16" s="30">
        <f t="shared" si="1"/>
        <v>4</v>
      </c>
      <c r="M16" s="38" t="s">
        <v>32</v>
      </c>
      <c r="N16" s="22"/>
    </row>
    <row r="17" spans="1:14" ht="20.100000000000001" customHeight="1" x14ac:dyDescent="0.3">
      <c r="A17" s="35" t="s">
        <v>25</v>
      </c>
      <c r="B17" s="34">
        <v>133</v>
      </c>
      <c r="C17" s="30">
        <v>164</v>
      </c>
      <c r="D17" s="30">
        <f>IFERROR(IF(ISNUMBER(B17),B17+C17,""),"")</f>
        <v>297</v>
      </c>
      <c r="E17" s="30">
        <f>IFERROR(RANK(D17,D$13:D$18,1),"")</f>
        <v>5</v>
      </c>
      <c r="F17" s="31" t="s">
        <v>30</v>
      </c>
      <c r="G17" s="27"/>
      <c r="H17" s="36" t="s">
        <v>22</v>
      </c>
      <c r="I17" s="37">
        <v>131</v>
      </c>
      <c r="J17" s="30" t="s">
        <v>106</v>
      </c>
      <c r="K17" s="30">
        <v>9999</v>
      </c>
      <c r="L17" s="30">
        <f t="shared" si="1"/>
        <v>5</v>
      </c>
      <c r="M17" s="30" t="s">
        <v>32</v>
      </c>
      <c r="N17" s="22"/>
    </row>
    <row r="18" spans="1:14" ht="20.100000000000001" customHeight="1" x14ac:dyDescent="0.3">
      <c r="A18" s="35" t="s">
        <v>48</v>
      </c>
      <c r="B18" s="34" t="s">
        <v>106</v>
      </c>
      <c r="C18" s="30">
        <v>135</v>
      </c>
      <c r="D18" s="30">
        <v>9999</v>
      </c>
      <c r="E18" s="30">
        <f>IFERROR(RANK(D18,D$13:D$18,1),"")</f>
        <v>6</v>
      </c>
      <c r="F18" s="31" t="s">
        <v>30</v>
      </c>
      <c r="G18" s="27"/>
      <c r="H18" s="57"/>
      <c r="I18" s="37"/>
      <c r="J18" s="31"/>
      <c r="K18" s="30" t="str">
        <f t="shared" ref="K18" si="2">IFERROR(IF(ISNUMBER(I18),I18+J18,""),"")</f>
        <v/>
      </c>
      <c r="L18" s="30" t="str">
        <f t="shared" si="1"/>
        <v/>
      </c>
      <c r="M18" s="31"/>
      <c r="N18" s="22"/>
    </row>
    <row r="19" spans="1:14" ht="15.75" x14ac:dyDescent="0.25">
      <c r="A19" s="52"/>
      <c r="B19" s="53"/>
      <c r="C19" s="54"/>
      <c r="D19" s="54"/>
      <c r="E19" s="54"/>
      <c r="F19" s="55"/>
      <c r="G19" s="24"/>
      <c r="H19" s="52"/>
      <c r="I19" s="56"/>
      <c r="J19" s="54"/>
      <c r="K19" s="54"/>
      <c r="L19" s="54"/>
      <c r="M19" s="24"/>
      <c r="N19" s="22"/>
    </row>
    <row r="20" spans="1:14" ht="18.75" x14ac:dyDescent="0.3">
      <c r="A20" s="98" t="s">
        <v>75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2"/>
    </row>
    <row r="21" spans="1:14" ht="18.75" x14ac:dyDescent="0.3">
      <c r="A21" s="47" t="s">
        <v>93</v>
      </c>
      <c r="B21" s="61"/>
      <c r="C21" s="97" t="s">
        <v>94</v>
      </c>
      <c r="D21" s="97"/>
      <c r="E21" s="97"/>
      <c r="F21" s="97"/>
      <c r="G21" s="48"/>
      <c r="H21" s="47" t="s">
        <v>95</v>
      </c>
      <c r="I21" s="61"/>
      <c r="J21" s="97" t="s">
        <v>96</v>
      </c>
      <c r="K21" s="97"/>
      <c r="L21" s="97"/>
      <c r="M21" s="97"/>
    </row>
    <row r="22" spans="1:14" ht="18.75" x14ac:dyDescent="0.3">
      <c r="A22" s="47"/>
      <c r="B22" s="61"/>
      <c r="C22" s="97"/>
      <c r="D22" s="97"/>
      <c r="E22" s="97"/>
      <c r="F22" s="97"/>
      <c r="G22" s="61"/>
      <c r="H22" s="47"/>
      <c r="I22" s="61"/>
      <c r="J22" s="97"/>
      <c r="K22" s="97"/>
      <c r="L22" s="97"/>
      <c r="M22" s="97"/>
      <c r="N22" s="22"/>
    </row>
    <row r="23" spans="1:14" ht="18.75" x14ac:dyDescent="0.3">
      <c r="A23" s="98" t="s">
        <v>50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22"/>
    </row>
    <row r="24" spans="1:14" ht="18.75" x14ac:dyDescent="0.3">
      <c r="A24" s="96" t="s">
        <v>97</v>
      </c>
      <c r="B24" s="96"/>
      <c r="C24" s="96"/>
      <c r="D24" s="96"/>
      <c r="E24" s="97" t="s">
        <v>98</v>
      </c>
      <c r="F24" s="97"/>
      <c r="G24" s="97"/>
      <c r="H24" s="97"/>
      <c r="I24" s="97" t="s">
        <v>78</v>
      </c>
      <c r="J24" s="97"/>
      <c r="K24" s="97"/>
      <c r="L24" s="97"/>
      <c r="M24" s="97"/>
      <c r="N24" s="22"/>
    </row>
    <row r="25" spans="1:14" ht="18.75" x14ac:dyDescent="0.3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22"/>
    </row>
    <row r="26" spans="1:14" ht="18" customHeight="1" x14ac:dyDescent="0.3">
      <c r="A26" s="98" t="s">
        <v>76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22"/>
    </row>
    <row r="27" spans="1:14" ht="18.75" x14ac:dyDescent="0.3">
      <c r="A27" s="47" t="s">
        <v>99</v>
      </c>
      <c r="B27" s="61"/>
      <c r="C27" s="97" t="s">
        <v>100</v>
      </c>
      <c r="D27" s="97"/>
      <c r="E27" s="97"/>
      <c r="F27" s="97"/>
      <c r="G27" s="48"/>
      <c r="H27" s="47" t="s">
        <v>101</v>
      </c>
      <c r="I27" s="61"/>
      <c r="J27" s="97" t="s">
        <v>102</v>
      </c>
      <c r="K27" s="97"/>
      <c r="L27" s="97"/>
      <c r="M27" s="97"/>
      <c r="N27" s="22"/>
    </row>
    <row r="28" spans="1:14" ht="18.75" x14ac:dyDescent="0.3">
      <c r="A28" s="47"/>
      <c r="B28" s="61"/>
      <c r="C28" s="97"/>
      <c r="D28" s="97"/>
      <c r="E28" s="97"/>
      <c r="F28" s="97"/>
      <c r="G28" s="61"/>
      <c r="H28" s="47"/>
      <c r="I28" s="61"/>
      <c r="J28" s="97"/>
      <c r="K28" s="97"/>
      <c r="L28" s="97"/>
      <c r="M28" s="97"/>
      <c r="N28" s="22"/>
    </row>
    <row r="29" spans="1:14" ht="18.75" x14ac:dyDescent="0.3">
      <c r="A29" s="98" t="s">
        <v>50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22"/>
    </row>
    <row r="30" spans="1:14" ht="18.75" x14ac:dyDescent="0.3">
      <c r="A30" s="96" t="s">
        <v>103</v>
      </c>
      <c r="B30" s="96"/>
      <c r="C30" s="96"/>
      <c r="D30" s="96"/>
      <c r="E30" s="97" t="s">
        <v>104</v>
      </c>
      <c r="F30" s="97"/>
      <c r="G30" s="97"/>
      <c r="H30" s="97"/>
      <c r="I30" s="97" t="s">
        <v>105</v>
      </c>
      <c r="J30" s="97"/>
      <c r="K30" s="97"/>
      <c r="L30" s="97"/>
      <c r="M30" s="97"/>
    </row>
  </sheetData>
  <sortState ref="H5:K10">
    <sortCondition ref="K5:K10"/>
  </sortState>
  <mergeCells count="21">
    <mergeCell ref="A30:D30"/>
    <mergeCell ref="E30:H30"/>
    <mergeCell ref="I30:M30"/>
    <mergeCell ref="A26:M26"/>
    <mergeCell ref="C27:F27"/>
    <mergeCell ref="J27:M27"/>
    <mergeCell ref="C28:F28"/>
    <mergeCell ref="J28:M28"/>
    <mergeCell ref="A29:M29"/>
    <mergeCell ref="C22:F22"/>
    <mergeCell ref="J22:M22"/>
    <mergeCell ref="A23:M23"/>
    <mergeCell ref="A24:D24"/>
    <mergeCell ref="E24:H24"/>
    <mergeCell ref="I24:M24"/>
    <mergeCell ref="A1:M1"/>
    <mergeCell ref="A2:M2"/>
    <mergeCell ref="A3:M3"/>
    <mergeCell ref="A20:M20"/>
    <mergeCell ref="C21:F21"/>
    <mergeCell ref="J21:M21"/>
  </mergeCells>
  <pageMargins left="0.7" right="0.7" top="0.75" bottom="0.75" header="0.3" footer="0.3"/>
  <pageSetup scale="87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opLeftCell="A13" workbookViewId="0">
      <selection activeCell="P13" sqref="P13"/>
    </sheetView>
  </sheetViews>
  <sheetFormatPr defaultRowHeight="15" x14ac:dyDescent="0.25"/>
  <cols>
    <col min="1" max="1" width="22.5703125" bestFit="1" customWidth="1"/>
    <col min="2" max="6" width="6.7109375" customWidth="1"/>
    <col min="8" max="8" width="24.7109375" bestFit="1" customWidth="1"/>
    <col min="9" max="13" width="6.7109375" customWidth="1"/>
  </cols>
  <sheetData>
    <row r="1" spans="1:14" ht="31.5" x14ac:dyDescent="0.5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1"/>
    </row>
    <row r="2" spans="1:14" ht="24.95" customHeight="1" x14ac:dyDescent="0.35">
      <c r="A2" s="93" t="s">
        <v>107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</row>
    <row r="3" spans="1:14" ht="24.95" customHeight="1" x14ac:dyDescent="0.3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4"/>
    </row>
    <row r="4" spans="1:14" ht="18.75" x14ac:dyDescent="0.3">
      <c r="A4" s="25" t="s">
        <v>33</v>
      </c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7"/>
      <c r="H4" s="25" t="s">
        <v>34</v>
      </c>
      <c r="I4" s="26" t="s">
        <v>0</v>
      </c>
      <c r="J4" s="26" t="s">
        <v>1</v>
      </c>
      <c r="K4" s="26" t="s">
        <v>2</v>
      </c>
      <c r="L4" s="26" t="s">
        <v>3</v>
      </c>
      <c r="M4" s="26" t="s">
        <v>4</v>
      </c>
      <c r="N4" s="22"/>
    </row>
    <row r="5" spans="1:14" ht="20.100000000000001" customHeight="1" x14ac:dyDescent="0.3">
      <c r="A5" s="73" t="s">
        <v>11</v>
      </c>
      <c r="B5" s="34">
        <v>77</v>
      </c>
      <c r="C5" s="30">
        <v>76</v>
      </c>
      <c r="D5" s="30">
        <f t="shared" ref="D5:D10" si="0">IFERROR(IF(ISNUMBER(B5),B5+C5,""),"")</f>
        <v>153</v>
      </c>
      <c r="E5" s="30">
        <f t="shared" ref="E5:E10" si="1">IFERROR(RANK(D5,D$5:D$10,1),"")</f>
        <v>1</v>
      </c>
      <c r="F5" s="31" t="s">
        <v>29</v>
      </c>
      <c r="G5" s="32"/>
      <c r="H5" s="72" t="s">
        <v>12</v>
      </c>
      <c r="I5" s="34">
        <v>69</v>
      </c>
      <c r="J5" s="30">
        <v>85</v>
      </c>
      <c r="K5" s="30">
        <f t="shared" ref="K5:K10" si="2">IFERROR(IF(ISNUMBER(I5),I5+J5,""),"")</f>
        <v>154</v>
      </c>
      <c r="L5" s="30">
        <f t="shared" ref="L5:L10" si="3">IFERROR(RANK(K5,K$5:K$14,1),"")</f>
        <v>1</v>
      </c>
      <c r="M5" s="30" t="s">
        <v>31</v>
      </c>
      <c r="N5" s="22"/>
    </row>
    <row r="6" spans="1:14" ht="20.100000000000001" customHeight="1" x14ac:dyDescent="0.3">
      <c r="A6" s="73" t="s">
        <v>26</v>
      </c>
      <c r="B6" s="34">
        <v>77</v>
      </c>
      <c r="C6" s="30">
        <v>80</v>
      </c>
      <c r="D6" s="30">
        <f t="shared" si="0"/>
        <v>157</v>
      </c>
      <c r="E6" s="30">
        <f t="shared" si="1"/>
        <v>2</v>
      </c>
      <c r="F6" s="30" t="s">
        <v>29</v>
      </c>
      <c r="G6" s="27"/>
      <c r="H6" s="73" t="s">
        <v>48</v>
      </c>
      <c r="I6" s="29">
        <v>75</v>
      </c>
      <c r="J6" s="30">
        <v>79</v>
      </c>
      <c r="K6" s="30">
        <f t="shared" si="2"/>
        <v>154</v>
      </c>
      <c r="L6" s="30">
        <f t="shared" si="3"/>
        <v>1</v>
      </c>
      <c r="M6" s="30" t="s">
        <v>31</v>
      </c>
      <c r="N6" s="22"/>
    </row>
    <row r="7" spans="1:14" ht="20.100000000000001" customHeight="1" x14ac:dyDescent="0.3">
      <c r="A7" s="36" t="s">
        <v>20</v>
      </c>
      <c r="B7" s="37">
        <v>78</v>
      </c>
      <c r="C7" s="30">
        <v>82</v>
      </c>
      <c r="D7" s="30">
        <f t="shared" si="0"/>
        <v>160</v>
      </c>
      <c r="E7" s="30">
        <f t="shared" si="1"/>
        <v>3</v>
      </c>
      <c r="F7" s="31" t="s">
        <v>29</v>
      </c>
      <c r="G7" s="27"/>
      <c r="H7" s="36" t="s">
        <v>25</v>
      </c>
      <c r="I7" s="31">
        <v>78</v>
      </c>
      <c r="J7" s="30">
        <v>79</v>
      </c>
      <c r="K7" s="30">
        <f t="shared" si="2"/>
        <v>157</v>
      </c>
      <c r="L7" s="30">
        <f t="shared" si="3"/>
        <v>4</v>
      </c>
      <c r="M7" s="31" t="s">
        <v>31</v>
      </c>
      <c r="N7" s="22"/>
    </row>
    <row r="8" spans="1:14" ht="20.100000000000001" customHeight="1" x14ac:dyDescent="0.3">
      <c r="A8" s="36" t="s">
        <v>5</v>
      </c>
      <c r="B8" s="34">
        <v>83</v>
      </c>
      <c r="C8" s="30">
        <v>79</v>
      </c>
      <c r="D8" s="30">
        <f t="shared" si="0"/>
        <v>162</v>
      </c>
      <c r="E8" s="30">
        <f t="shared" si="1"/>
        <v>4</v>
      </c>
      <c r="F8" s="30" t="s">
        <v>29</v>
      </c>
      <c r="G8" s="27"/>
      <c r="H8" s="28" t="s">
        <v>58</v>
      </c>
      <c r="I8" s="34">
        <v>84</v>
      </c>
      <c r="J8" s="30">
        <v>81</v>
      </c>
      <c r="K8" s="30">
        <f t="shared" si="2"/>
        <v>165</v>
      </c>
      <c r="L8" s="30">
        <f t="shared" si="3"/>
        <v>5</v>
      </c>
      <c r="M8" s="31" t="s">
        <v>31</v>
      </c>
    </row>
    <row r="9" spans="1:14" ht="20.100000000000001" customHeight="1" x14ac:dyDescent="0.3">
      <c r="A9" s="35" t="s">
        <v>27</v>
      </c>
      <c r="B9" s="34">
        <v>80</v>
      </c>
      <c r="C9" s="30">
        <v>83</v>
      </c>
      <c r="D9" s="30">
        <f t="shared" si="0"/>
        <v>163</v>
      </c>
      <c r="E9" s="30">
        <f t="shared" si="1"/>
        <v>5</v>
      </c>
      <c r="F9" s="31" t="s">
        <v>29</v>
      </c>
      <c r="G9" s="27"/>
      <c r="H9" s="35" t="s">
        <v>18</v>
      </c>
      <c r="I9" s="34">
        <v>88</v>
      </c>
      <c r="J9" s="31">
        <v>81</v>
      </c>
      <c r="K9" s="30">
        <f t="shared" si="2"/>
        <v>169</v>
      </c>
      <c r="L9" s="30">
        <f t="shared" si="3"/>
        <v>7</v>
      </c>
      <c r="M9" s="31" t="s">
        <v>31</v>
      </c>
    </row>
    <row r="10" spans="1:14" ht="20.100000000000001" customHeight="1" x14ac:dyDescent="0.3">
      <c r="A10" s="33" t="s">
        <v>7</v>
      </c>
      <c r="B10" s="34">
        <v>87</v>
      </c>
      <c r="C10" s="49">
        <v>79</v>
      </c>
      <c r="D10" s="30">
        <f t="shared" si="0"/>
        <v>166</v>
      </c>
      <c r="E10" s="30">
        <f t="shared" si="1"/>
        <v>6</v>
      </c>
      <c r="F10" s="31" t="s">
        <v>29</v>
      </c>
      <c r="G10" s="27"/>
      <c r="H10" s="33" t="s">
        <v>21</v>
      </c>
      <c r="I10" s="38">
        <v>92</v>
      </c>
      <c r="J10" s="38">
        <v>88</v>
      </c>
      <c r="K10" s="49">
        <f t="shared" si="2"/>
        <v>180</v>
      </c>
      <c r="L10" s="30">
        <f t="shared" si="3"/>
        <v>8</v>
      </c>
      <c r="M10" s="31" t="s">
        <v>31</v>
      </c>
    </row>
    <row r="11" spans="1:14" ht="15.6" customHeight="1" x14ac:dyDescent="0.3">
      <c r="A11" s="39"/>
      <c r="B11" s="40"/>
      <c r="C11" s="41"/>
      <c r="D11" s="41"/>
      <c r="E11" s="41"/>
      <c r="F11" s="41"/>
      <c r="G11" s="42"/>
      <c r="H11" s="43"/>
      <c r="I11" s="44"/>
      <c r="J11" s="45"/>
      <c r="K11" s="41"/>
      <c r="L11" s="41"/>
      <c r="M11" s="45"/>
      <c r="N11" s="22"/>
    </row>
    <row r="12" spans="1:14" ht="18.75" x14ac:dyDescent="0.3">
      <c r="A12" s="25" t="s">
        <v>35</v>
      </c>
      <c r="B12" s="26" t="s">
        <v>0</v>
      </c>
      <c r="C12" s="26" t="s">
        <v>1</v>
      </c>
      <c r="D12" s="26" t="s">
        <v>2</v>
      </c>
      <c r="E12" s="26" t="s">
        <v>3</v>
      </c>
      <c r="F12" s="26" t="s">
        <v>4</v>
      </c>
      <c r="G12" s="27"/>
      <c r="H12" s="25" t="s">
        <v>36</v>
      </c>
      <c r="I12" s="26" t="s">
        <v>0</v>
      </c>
      <c r="J12" s="26" t="s">
        <v>1</v>
      </c>
      <c r="K12" s="26" t="s">
        <v>2</v>
      </c>
      <c r="L12" s="26" t="s">
        <v>3</v>
      </c>
      <c r="M12" s="26" t="s">
        <v>4</v>
      </c>
      <c r="N12" s="22"/>
    </row>
    <row r="13" spans="1:14" ht="20.100000000000001" customHeight="1" x14ac:dyDescent="0.3">
      <c r="A13" s="73" t="s">
        <v>28</v>
      </c>
      <c r="B13" s="30">
        <v>78</v>
      </c>
      <c r="C13" s="31">
        <v>76</v>
      </c>
      <c r="D13" s="30">
        <f t="shared" ref="D13:D18" si="4">IFERROR(IF(ISNUMBER(B13),B13+C13,""),"")</f>
        <v>154</v>
      </c>
      <c r="E13" s="30">
        <f t="shared" ref="E13:E18" si="5">IFERROR(RANK(D13,D$13:D$18,1),"")</f>
        <v>1</v>
      </c>
      <c r="F13" s="30" t="s">
        <v>30</v>
      </c>
      <c r="G13" s="27"/>
      <c r="H13" s="73" t="s">
        <v>15</v>
      </c>
      <c r="I13" s="34">
        <v>82</v>
      </c>
      <c r="J13" s="31">
        <v>73</v>
      </c>
      <c r="K13" s="30">
        <f>IFERROR(IF(ISNUMBER(I13),I13+J13,""),"")</f>
        <v>155</v>
      </c>
      <c r="L13" s="30">
        <f t="shared" ref="L13:L18" si="6">IFERROR(RANK(K13,K$13:K$18,1),"")</f>
        <v>1</v>
      </c>
      <c r="M13" s="31" t="s">
        <v>32</v>
      </c>
      <c r="N13" s="22"/>
    </row>
    <row r="14" spans="1:14" ht="20.100000000000001" customHeight="1" x14ac:dyDescent="0.3">
      <c r="A14" s="72" t="s">
        <v>16</v>
      </c>
      <c r="B14" s="34">
        <v>77</v>
      </c>
      <c r="C14" s="30">
        <v>78</v>
      </c>
      <c r="D14" s="30">
        <f t="shared" si="4"/>
        <v>155</v>
      </c>
      <c r="E14" s="30">
        <f t="shared" si="5"/>
        <v>2</v>
      </c>
      <c r="F14" s="31" t="s">
        <v>30</v>
      </c>
      <c r="G14" s="27"/>
      <c r="H14" s="73" t="s">
        <v>59</v>
      </c>
      <c r="I14" s="34">
        <v>87</v>
      </c>
      <c r="J14" s="30">
        <v>78</v>
      </c>
      <c r="K14" s="30">
        <f>IFERROR(IF(ISNUMBER(I14),I14+J14,""),"")</f>
        <v>165</v>
      </c>
      <c r="L14" s="30">
        <f t="shared" si="6"/>
        <v>2</v>
      </c>
      <c r="M14" s="31" t="s">
        <v>32</v>
      </c>
      <c r="N14" s="22"/>
    </row>
    <row r="15" spans="1:14" ht="20.100000000000001" customHeight="1" x14ac:dyDescent="0.3">
      <c r="A15" s="33" t="s">
        <v>49</v>
      </c>
      <c r="B15" s="34">
        <v>78</v>
      </c>
      <c r="C15" s="30">
        <v>81</v>
      </c>
      <c r="D15" s="30">
        <f t="shared" si="4"/>
        <v>159</v>
      </c>
      <c r="E15" s="38">
        <f t="shared" si="5"/>
        <v>3</v>
      </c>
      <c r="F15" s="30" t="s">
        <v>30</v>
      </c>
      <c r="G15" s="27"/>
      <c r="H15" s="36" t="s">
        <v>22</v>
      </c>
      <c r="I15" s="37">
        <v>86</v>
      </c>
      <c r="J15" s="30">
        <v>86</v>
      </c>
      <c r="K15" s="30">
        <f>IFERROR(IF(ISNUMBER(I15),I15+J15,""),"")</f>
        <v>172</v>
      </c>
      <c r="L15" s="30">
        <f t="shared" si="6"/>
        <v>3</v>
      </c>
      <c r="M15" s="31" t="s">
        <v>32</v>
      </c>
      <c r="N15" s="22"/>
    </row>
    <row r="16" spans="1:14" ht="20.100000000000001" customHeight="1" x14ac:dyDescent="0.3">
      <c r="A16" s="35" t="s">
        <v>51</v>
      </c>
      <c r="B16" s="34">
        <v>81</v>
      </c>
      <c r="C16" s="30">
        <v>85</v>
      </c>
      <c r="D16" s="30">
        <f t="shared" si="4"/>
        <v>166</v>
      </c>
      <c r="E16" s="30">
        <f t="shared" si="5"/>
        <v>4</v>
      </c>
      <c r="F16" s="30" t="s">
        <v>30</v>
      </c>
      <c r="G16" s="27"/>
      <c r="H16" s="35" t="s">
        <v>9</v>
      </c>
      <c r="I16" s="34">
        <v>85</v>
      </c>
      <c r="J16" s="46">
        <v>91</v>
      </c>
      <c r="K16" s="30">
        <f>IFERROR(IF(ISNUMBER(I16),I16+J16,""),"")</f>
        <v>176</v>
      </c>
      <c r="L16" s="30">
        <f t="shared" si="6"/>
        <v>4</v>
      </c>
      <c r="M16" s="38" t="s">
        <v>32</v>
      </c>
      <c r="N16" s="22"/>
    </row>
    <row r="17" spans="1:14" ht="20.100000000000001" customHeight="1" x14ac:dyDescent="0.3">
      <c r="A17" s="35" t="s">
        <v>13</v>
      </c>
      <c r="B17" s="34">
        <v>79</v>
      </c>
      <c r="C17" s="30">
        <v>89</v>
      </c>
      <c r="D17" s="30">
        <f t="shared" si="4"/>
        <v>168</v>
      </c>
      <c r="E17" s="30">
        <f t="shared" si="5"/>
        <v>5</v>
      </c>
      <c r="F17" s="31" t="s">
        <v>30</v>
      </c>
      <c r="G17" s="27"/>
      <c r="H17" s="36" t="s">
        <v>24</v>
      </c>
      <c r="I17" s="37">
        <v>95</v>
      </c>
      <c r="J17" s="31">
        <v>91</v>
      </c>
      <c r="K17" s="30">
        <f>IFERROR(IF(ISNUMBER(I17),I17+J17,""),"")</f>
        <v>186</v>
      </c>
      <c r="L17" s="30">
        <f t="shared" si="6"/>
        <v>5</v>
      </c>
      <c r="M17" s="30" t="s">
        <v>32</v>
      </c>
      <c r="N17" s="22"/>
    </row>
    <row r="18" spans="1:14" ht="20.100000000000001" customHeight="1" x14ac:dyDescent="0.3">
      <c r="A18" s="28" t="s">
        <v>14</v>
      </c>
      <c r="B18" s="30">
        <v>86</v>
      </c>
      <c r="C18" s="30">
        <v>94</v>
      </c>
      <c r="D18" s="30">
        <f t="shared" si="4"/>
        <v>180</v>
      </c>
      <c r="E18" s="30">
        <f t="shared" si="5"/>
        <v>6</v>
      </c>
      <c r="F18" s="31" t="s">
        <v>30</v>
      </c>
      <c r="G18" s="27"/>
      <c r="H18" s="57"/>
      <c r="I18" s="37"/>
      <c r="J18" s="31"/>
      <c r="K18" s="30" t="str">
        <f t="shared" ref="K18" si="7">IFERROR(IF(ISNUMBER(I18),I18+J18,""),"")</f>
        <v/>
      </c>
      <c r="L18" s="30" t="str">
        <f t="shared" si="6"/>
        <v/>
      </c>
      <c r="M18" s="31"/>
      <c r="N18" s="22"/>
    </row>
    <row r="19" spans="1:14" ht="15.75" x14ac:dyDescent="0.25">
      <c r="A19" s="52"/>
      <c r="B19" s="53"/>
      <c r="C19" s="54"/>
      <c r="D19" s="54"/>
      <c r="E19" s="54"/>
      <c r="F19" s="55"/>
      <c r="G19" s="24"/>
      <c r="H19" s="52"/>
      <c r="I19" s="56"/>
      <c r="J19" s="54"/>
      <c r="K19" s="54"/>
      <c r="L19" s="54"/>
      <c r="M19" s="24"/>
      <c r="N19" s="22"/>
    </row>
    <row r="20" spans="1:14" ht="18.75" x14ac:dyDescent="0.3">
      <c r="A20" s="98" t="s">
        <v>109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2"/>
    </row>
    <row r="21" spans="1:14" ht="18.75" x14ac:dyDescent="0.3">
      <c r="A21" s="47"/>
      <c r="B21" s="66"/>
      <c r="C21" s="97" t="s">
        <v>115</v>
      </c>
      <c r="D21" s="97"/>
      <c r="E21" s="97"/>
      <c r="F21" s="97"/>
      <c r="G21" s="48"/>
      <c r="H21" s="47" t="s">
        <v>116</v>
      </c>
      <c r="I21" s="66"/>
      <c r="J21" s="97"/>
      <c r="K21" s="97"/>
      <c r="L21" s="97"/>
      <c r="M21" s="97"/>
    </row>
    <row r="22" spans="1:14" ht="18.75" x14ac:dyDescent="0.3">
      <c r="A22" s="47"/>
      <c r="B22" s="66"/>
      <c r="C22" s="97" t="s">
        <v>91</v>
      </c>
      <c r="D22" s="97"/>
      <c r="E22" s="97"/>
      <c r="F22" s="97"/>
      <c r="G22" s="66"/>
      <c r="H22" s="47" t="s">
        <v>120</v>
      </c>
      <c r="I22" s="66"/>
      <c r="J22" s="97"/>
      <c r="K22" s="97"/>
      <c r="L22" s="97"/>
      <c r="M22" s="97"/>
      <c r="N22" s="22"/>
    </row>
    <row r="23" spans="1:14" ht="18.75" x14ac:dyDescent="0.3">
      <c r="A23" s="98" t="s">
        <v>50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22"/>
    </row>
    <row r="24" spans="1:14" ht="18.75" x14ac:dyDescent="0.3">
      <c r="A24" s="96" t="s">
        <v>117</v>
      </c>
      <c r="B24" s="96"/>
      <c r="C24" s="96"/>
      <c r="D24" s="96"/>
      <c r="E24" s="97" t="s">
        <v>118</v>
      </c>
      <c r="F24" s="97"/>
      <c r="G24" s="97"/>
      <c r="H24" s="97"/>
      <c r="I24" s="97" t="s">
        <v>119</v>
      </c>
      <c r="J24" s="97"/>
      <c r="K24" s="97"/>
      <c r="L24" s="97"/>
      <c r="M24" s="97"/>
      <c r="N24" s="22"/>
    </row>
    <row r="25" spans="1:14" ht="18.75" x14ac:dyDescent="0.3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22"/>
    </row>
    <row r="26" spans="1:14" ht="18" customHeight="1" x14ac:dyDescent="0.3">
      <c r="A26" s="98" t="s">
        <v>110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22"/>
    </row>
    <row r="27" spans="1:14" ht="18.75" x14ac:dyDescent="0.3">
      <c r="A27" s="47"/>
      <c r="B27" s="66"/>
      <c r="C27" s="97" t="s">
        <v>123</v>
      </c>
      <c r="D27" s="97"/>
      <c r="E27" s="97"/>
      <c r="F27" s="97"/>
      <c r="G27" s="48"/>
      <c r="H27" s="69" t="s">
        <v>125</v>
      </c>
      <c r="I27" s="66"/>
      <c r="J27" s="97"/>
      <c r="K27" s="97"/>
      <c r="L27" s="97"/>
      <c r="M27" s="97"/>
      <c r="N27" s="22"/>
    </row>
    <row r="28" spans="1:14" ht="18.75" x14ac:dyDescent="0.3">
      <c r="A28" s="47"/>
      <c r="B28" s="66"/>
      <c r="C28" s="97" t="s">
        <v>124</v>
      </c>
      <c r="D28" s="97"/>
      <c r="E28" s="97"/>
      <c r="F28" s="97"/>
      <c r="G28" s="66"/>
      <c r="H28" s="47" t="s">
        <v>126</v>
      </c>
      <c r="I28" s="66"/>
      <c r="J28" s="97"/>
      <c r="K28" s="97"/>
      <c r="L28" s="97"/>
      <c r="M28" s="97"/>
      <c r="N28" s="22"/>
    </row>
    <row r="29" spans="1:14" ht="18.75" x14ac:dyDescent="0.3">
      <c r="A29" s="98" t="s">
        <v>50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22"/>
    </row>
    <row r="30" spans="1:14" ht="18.75" x14ac:dyDescent="0.3">
      <c r="A30" s="96" t="s">
        <v>127</v>
      </c>
      <c r="B30" s="96"/>
      <c r="C30" s="96"/>
      <c r="D30" s="96"/>
      <c r="E30" s="97" t="s">
        <v>121</v>
      </c>
      <c r="F30" s="97"/>
      <c r="G30" s="97"/>
      <c r="H30" s="97"/>
      <c r="I30" s="97" t="s">
        <v>122</v>
      </c>
      <c r="J30" s="97"/>
      <c r="K30" s="97"/>
      <c r="L30" s="97"/>
      <c r="M30" s="97"/>
    </row>
  </sheetData>
  <sortState ref="H13:K17">
    <sortCondition ref="K13:K17"/>
  </sortState>
  <mergeCells count="21">
    <mergeCell ref="A30:D30"/>
    <mergeCell ref="E30:H30"/>
    <mergeCell ref="I30:M30"/>
    <mergeCell ref="A26:M26"/>
    <mergeCell ref="C27:F27"/>
    <mergeCell ref="J27:M27"/>
    <mergeCell ref="C28:F28"/>
    <mergeCell ref="J28:M28"/>
    <mergeCell ref="A29:M29"/>
    <mergeCell ref="C22:F22"/>
    <mergeCell ref="J22:M22"/>
    <mergeCell ref="A23:M23"/>
    <mergeCell ref="A24:D24"/>
    <mergeCell ref="E24:H24"/>
    <mergeCell ref="I24:M24"/>
    <mergeCell ref="A1:M1"/>
    <mergeCell ref="A2:M2"/>
    <mergeCell ref="A3:M3"/>
    <mergeCell ref="A20:M20"/>
    <mergeCell ref="C21:F21"/>
    <mergeCell ref="J21:M21"/>
  </mergeCells>
  <pageMargins left="0.7" right="0.7" top="0.75" bottom="0.75" header="0.3" footer="0.3"/>
  <pageSetup scale="87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opLeftCell="A13" workbookViewId="0">
      <selection activeCell="A18" sqref="A18"/>
    </sheetView>
  </sheetViews>
  <sheetFormatPr defaultRowHeight="15" x14ac:dyDescent="0.25"/>
  <cols>
    <col min="1" max="1" width="22.5703125" bestFit="1" customWidth="1"/>
    <col min="2" max="6" width="6.7109375" customWidth="1"/>
    <col min="8" max="8" width="24.7109375" bestFit="1" customWidth="1"/>
    <col min="9" max="13" width="6.7109375" customWidth="1"/>
  </cols>
  <sheetData>
    <row r="1" spans="1:16" ht="31.5" x14ac:dyDescent="0.5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1"/>
    </row>
    <row r="2" spans="1:16" ht="24.95" customHeight="1" x14ac:dyDescent="0.35">
      <c r="A2" s="93" t="s">
        <v>141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</row>
    <row r="3" spans="1:16" ht="24.95" customHeight="1" x14ac:dyDescent="0.35">
      <c r="A3" s="94" t="s">
        <v>142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4"/>
    </row>
    <row r="4" spans="1:16" ht="18.75" x14ac:dyDescent="0.3">
      <c r="A4" s="25" t="s">
        <v>33</v>
      </c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7"/>
      <c r="H4" s="25" t="s">
        <v>34</v>
      </c>
      <c r="I4" s="26" t="s">
        <v>0</v>
      </c>
      <c r="J4" s="26" t="s">
        <v>1</v>
      </c>
      <c r="K4" s="26" t="s">
        <v>2</v>
      </c>
      <c r="L4" s="26" t="s">
        <v>3</v>
      </c>
      <c r="M4" s="26" t="s">
        <v>4</v>
      </c>
      <c r="N4" s="22"/>
    </row>
    <row r="5" spans="1:16" ht="20.100000000000001" customHeight="1" x14ac:dyDescent="0.3">
      <c r="A5" s="72" t="s">
        <v>16</v>
      </c>
      <c r="B5" s="34">
        <v>33</v>
      </c>
      <c r="C5" s="30">
        <v>36</v>
      </c>
      <c r="D5" s="30">
        <f t="shared" ref="D5:D10" si="0">IFERROR(IF(ISNUMBER(B5),B5+C5,""),"")</f>
        <v>69</v>
      </c>
      <c r="E5" s="30">
        <f t="shared" ref="E5:E10" si="1">IFERROR(RANK(D5,D$5:D$10,1),"")</f>
        <v>1</v>
      </c>
      <c r="F5" s="31" t="s">
        <v>29</v>
      </c>
      <c r="G5" s="32"/>
      <c r="H5" s="36" t="s">
        <v>25</v>
      </c>
      <c r="I5" s="31">
        <v>38</v>
      </c>
      <c r="J5" s="30">
        <v>34</v>
      </c>
      <c r="K5" s="30">
        <f t="shared" ref="K5:K10" si="2">IFERROR(IF(ISNUMBER(I5),I5+J5,""),"")</f>
        <v>72</v>
      </c>
      <c r="L5" s="30">
        <f t="shared" ref="L5:L10" si="3">IFERROR(RANK(K5,K$5:K$14,1),"")</f>
        <v>1</v>
      </c>
      <c r="M5" s="30" t="s">
        <v>31</v>
      </c>
      <c r="N5" s="74"/>
      <c r="O5" s="75"/>
      <c r="P5" s="75"/>
    </row>
    <row r="6" spans="1:16" ht="20.100000000000001" customHeight="1" x14ac:dyDescent="0.3">
      <c r="A6" s="73" t="s">
        <v>28</v>
      </c>
      <c r="B6" s="34">
        <v>38</v>
      </c>
      <c r="C6" s="30">
        <v>31</v>
      </c>
      <c r="D6" s="30">
        <f t="shared" si="0"/>
        <v>69</v>
      </c>
      <c r="E6" s="30">
        <f t="shared" si="1"/>
        <v>1</v>
      </c>
      <c r="F6" s="30" t="s">
        <v>29</v>
      </c>
      <c r="G6" s="27"/>
      <c r="H6" s="73" t="s">
        <v>59</v>
      </c>
      <c r="I6" s="34">
        <v>42</v>
      </c>
      <c r="J6" s="31">
        <v>36</v>
      </c>
      <c r="K6" s="30">
        <f t="shared" si="2"/>
        <v>78</v>
      </c>
      <c r="L6" s="30">
        <f t="shared" si="3"/>
        <v>3</v>
      </c>
      <c r="M6" s="30" t="s">
        <v>31</v>
      </c>
      <c r="N6" s="76"/>
      <c r="O6" s="75"/>
      <c r="P6" s="75"/>
    </row>
    <row r="7" spans="1:16" ht="20.100000000000001" customHeight="1" x14ac:dyDescent="0.3">
      <c r="A7" s="73" t="s">
        <v>26</v>
      </c>
      <c r="B7" s="34">
        <v>35</v>
      </c>
      <c r="C7" s="30">
        <v>35</v>
      </c>
      <c r="D7" s="30">
        <f t="shared" si="0"/>
        <v>70</v>
      </c>
      <c r="E7" s="30">
        <f t="shared" si="1"/>
        <v>3</v>
      </c>
      <c r="F7" s="31" t="s">
        <v>29</v>
      </c>
      <c r="G7" s="27"/>
      <c r="H7" s="35" t="s">
        <v>13</v>
      </c>
      <c r="I7" s="34">
        <v>38</v>
      </c>
      <c r="J7" s="30">
        <v>41</v>
      </c>
      <c r="K7" s="30">
        <f t="shared" si="2"/>
        <v>79</v>
      </c>
      <c r="L7" s="30">
        <f t="shared" si="3"/>
        <v>4</v>
      </c>
      <c r="M7" s="31" t="s">
        <v>31</v>
      </c>
      <c r="N7" s="77"/>
      <c r="O7" s="75"/>
      <c r="P7" s="75"/>
    </row>
    <row r="8" spans="1:16" ht="20.100000000000001" customHeight="1" x14ac:dyDescent="0.3">
      <c r="A8" s="73" t="s">
        <v>11</v>
      </c>
      <c r="B8" s="34">
        <v>37</v>
      </c>
      <c r="C8" s="30">
        <v>38</v>
      </c>
      <c r="D8" s="30">
        <f t="shared" si="0"/>
        <v>75</v>
      </c>
      <c r="E8" s="30">
        <f t="shared" si="1"/>
        <v>4</v>
      </c>
      <c r="F8" s="30" t="s">
        <v>29</v>
      </c>
      <c r="G8" s="27"/>
      <c r="H8" s="28" t="s">
        <v>14</v>
      </c>
      <c r="I8" s="29">
        <v>42</v>
      </c>
      <c r="J8" s="30">
        <v>40</v>
      </c>
      <c r="K8" s="30">
        <f t="shared" si="2"/>
        <v>82</v>
      </c>
      <c r="L8" s="30">
        <f t="shared" si="3"/>
        <v>6</v>
      </c>
      <c r="M8" s="31" t="s">
        <v>31</v>
      </c>
      <c r="N8" s="75"/>
      <c r="O8" s="75"/>
      <c r="P8" s="75"/>
    </row>
    <row r="9" spans="1:16" ht="20.100000000000001" customHeight="1" x14ac:dyDescent="0.3">
      <c r="A9" s="35" t="s">
        <v>37</v>
      </c>
      <c r="B9" s="34">
        <v>38</v>
      </c>
      <c r="C9" s="30">
        <v>39</v>
      </c>
      <c r="D9" s="30">
        <f t="shared" si="0"/>
        <v>77</v>
      </c>
      <c r="E9" s="30">
        <f t="shared" si="1"/>
        <v>5</v>
      </c>
      <c r="F9" s="31" t="s">
        <v>29</v>
      </c>
      <c r="G9" s="27"/>
      <c r="H9" s="28" t="s">
        <v>58</v>
      </c>
      <c r="I9" s="34">
        <v>40</v>
      </c>
      <c r="J9" s="30">
        <v>44</v>
      </c>
      <c r="K9" s="30">
        <f t="shared" si="2"/>
        <v>84</v>
      </c>
      <c r="L9" s="30">
        <f t="shared" si="3"/>
        <v>7</v>
      </c>
      <c r="M9" s="31" t="s">
        <v>31</v>
      </c>
      <c r="N9" s="75"/>
      <c r="O9" s="75"/>
      <c r="P9" s="75"/>
    </row>
    <row r="10" spans="1:16" ht="20.100000000000001" customHeight="1" x14ac:dyDescent="0.3">
      <c r="A10" s="36" t="s">
        <v>20</v>
      </c>
      <c r="B10" s="37">
        <v>39</v>
      </c>
      <c r="C10" s="49">
        <v>39</v>
      </c>
      <c r="D10" s="30">
        <f t="shared" si="0"/>
        <v>78</v>
      </c>
      <c r="E10" s="30">
        <f t="shared" si="1"/>
        <v>6</v>
      </c>
      <c r="F10" s="31" t="s">
        <v>29</v>
      </c>
      <c r="G10" s="27"/>
      <c r="H10" s="73" t="s">
        <v>15</v>
      </c>
      <c r="I10" s="38">
        <v>999</v>
      </c>
      <c r="J10" s="38">
        <v>40</v>
      </c>
      <c r="K10" s="49">
        <f t="shared" si="2"/>
        <v>1039</v>
      </c>
      <c r="L10" s="30">
        <f t="shared" si="3"/>
        <v>8</v>
      </c>
      <c r="M10" s="31" t="s">
        <v>31</v>
      </c>
      <c r="N10" s="75"/>
      <c r="O10" s="75"/>
      <c r="P10" s="75"/>
    </row>
    <row r="11" spans="1:16" ht="15.6" customHeight="1" x14ac:dyDescent="0.3">
      <c r="A11" s="39"/>
      <c r="B11" s="40"/>
      <c r="C11" s="41"/>
      <c r="D11" s="41"/>
      <c r="E11" s="41"/>
      <c r="F11" s="41"/>
      <c r="G11" s="42"/>
      <c r="H11" s="43"/>
      <c r="I11" s="44"/>
      <c r="J11" s="45"/>
      <c r="K11" s="41"/>
      <c r="L11" s="41"/>
      <c r="M11" s="80"/>
      <c r="N11" s="74"/>
      <c r="O11" s="78"/>
      <c r="P11" s="75"/>
    </row>
    <row r="12" spans="1:16" ht="18.75" x14ac:dyDescent="0.3">
      <c r="A12" s="25" t="s">
        <v>35</v>
      </c>
      <c r="B12" s="26" t="s">
        <v>0</v>
      </c>
      <c r="C12" s="26" t="s">
        <v>1</v>
      </c>
      <c r="D12" s="26" t="s">
        <v>2</v>
      </c>
      <c r="E12" s="26" t="s">
        <v>3</v>
      </c>
      <c r="F12" s="26" t="s">
        <v>4</v>
      </c>
      <c r="G12" s="27"/>
      <c r="H12" s="25" t="s">
        <v>36</v>
      </c>
      <c r="I12" s="26" t="s">
        <v>0</v>
      </c>
      <c r="J12" s="26" t="s">
        <v>1</v>
      </c>
      <c r="K12" s="26" t="s">
        <v>2</v>
      </c>
      <c r="L12" s="26" t="s">
        <v>3</v>
      </c>
      <c r="M12" s="26" t="s">
        <v>4</v>
      </c>
      <c r="N12" s="74"/>
      <c r="O12" s="77"/>
      <c r="P12" s="75"/>
    </row>
    <row r="13" spans="1:16" ht="20.100000000000001" customHeight="1" x14ac:dyDescent="0.3">
      <c r="A13" s="73" t="s">
        <v>48</v>
      </c>
      <c r="B13" s="30">
        <v>35</v>
      </c>
      <c r="C13" s="30">
        <v>36</v>
      </c>
      <c r="D13" s="30">
        <f t="shared" ref="D13:D18" si="4">IFERROR(IF(ISNUMBER(B13),B13+C13,""),"")</f>
        <v>71</v>
      </c>
      <c r="E13" s="30">
        <f t="shared" ref="E13:E18" si="5">IFERROR(RANK(D13,D$13:D$18,1),"")</f>
        <v>1</v>
      </c>
      <c r="F13" s="30" t="s">
        <v>30</v>
      </c>
      <c r="G13" s="27"/>
      <c r="H13" s="35" t="s">
        <v>18</v>
      </c>
      <c r="I13" s="34">
        <v>37</v>
      </c>
      <c r="J13" s="30">
        <v>38</v>
      </c>
      <c r="K13" s="30">
        <f>IFERROR(IF(ISNUMBER(I13),I13+J13,""),"")</f>
        <v>75</v>
      </c>
      <c r="L13" s="30">
        <f t="shared" ref="L13:L18" si="6">IFERROR(RANK(K13,K$13:K$18,1),"")</f>
        <v>1</v>
      </c>
      <c r="M13" s="31" t="s">
        <v>32</v>
      </c>
      <c r="N13" s="74"/>
      <c r="O13" s="75"/>
      <c r="P13" s="75"/>
    </row>
    <row r="14" spans="1:16" ht="20.100000000000001" customHeight="1" x14ac:dyDescent="0.3">
      <c r="A14" s="35" t="s">
        <v>27</v>
      </c>
      <c r="B14" s="34">
        <v>38</v>
      </c>
      <c r="C14" s="30">
        <v>37</v>
      </c>
      <c r="D14" s="30">
        <f t="shared" si="4"/>
        <v>75</v>
      </c>
      <c r="E14" s="30">
        <f t="shared" si="5"/>
        <v>2</v>
      </c>
      <c r="F14" s="31" t="s">
        <v>30</v>
      </c>
      <c r="G14" s="27"/>
      <c r="H14" s="36" t="s">
        <v>22</v>
      </c>
      <c r="I14" s="37">
        <v>40</v>
      </c>
      <c r="J14" s="30">
        <v>39</v>
      </c>
      <c r="K14" s="30">
        <f>IFERROR(IF(ISNUMBER(I14),I14+J14,""),"")</f>
        <v>79</v>
      </c>
      <c r="L14" s="30">
        <f t="shared" si="6"/>
        <v>2</v>
      </c>
      <c r="M14" s="31" t="s">
        <v>32</v>
      </c>
      <c r="N14" s="78"/>
      <c r="O14" s="75"/>
      <c r="P14" s="75"/>
    </row>
    <row r="15" spans="1:16" ht="20.100000000000001" customHeight="1" x14ac:dyDescent="0.3">
      <c r="A15" s="33" t="s">
        <v>49</v>
      </c>
      <c r="B15" s="34">
        <v>40</v>
      </c>
      <c r="C15" s="30">
        <v>39</v>
      </c>
      <c r="D15" s="30">
        <f t="shared" si="4"/>
        <v>79</v>
      </c>
      <c r="E15" s="38">
        <f t="shared" si="5"/>
        <v>3</v>
      </c>
      <c r="F15" s="30" t="s">
        <v>30</v>
      </c>
      <c r="G15" s="27"/>
      <c r="H15" s="33" t="s">
        <v>21</v>
      </c>
      <c r="I15" s="34">
        <v>40</v>
      </c>
      <c r="J15" s="31">
        <v>41</v>
      </c>
      <c r="K15" s="30">
        <f>IFERROR(IF(ISNUMBER(I15),I15+J15,""),"")</f>
        <v>81</v>
      </c>
      <c r="L15" s="30">
        <f t="shared" si="6"/>
        <v>3</v>
      </c>
      <c r="M15" s="31" t="s">
        <v>32</v>
      </c>
      <c r="N15" s="79"/>
      <c r="O15" s="75"/>
      <c r="P15" s="75"/>
    </row>
    <row r="16" spans="1:16" ht="20.100000000000001" customHeight="1" x14ac:dyDescent="0.3">
      <c r="A16" s="73" t="s">
        <v>131</v>
      </c>
      <c r="B16" s="30">
        <v>41</v>
      </c>
      <c r="C16" s="31">
        <v>39</v>
      </c>
      <c r="D16" s="30">
        <f t="shared" si="4"/>
        <v>80</v>
      </c>
      <c r="E16" s="30">
        <f t="shared" si="5"/>
        <v>4</v>
      </c>
      <c r="F16" s="30" t="s">
        <v>30</v>
      </c>
      <c r="G16" s="27"/>
      <c r="H16" s="36" t="s">
        <v>24</v>
      </c>
      <c r="I16" s="37">
        <v>42</v>
      </c>
      <c r="J16" s="31">
        <v>41</v>
      </c>
      <c r="K16" s="30">
        <f>IFERROR(IF(ISNUMBER(I16),I16+J16,""),"")</f>
        <v>83</v>
      </c>
      <c r="L16" s="30">
        <f t="shared" si="6"/>
        <v>4</v>
      </c>
      <c r="M16" s="38" t="s">
        <v>32</v>
      </c>
      <c r="N16" s="74"/>
      <c r="O16" s="75"/>
      <c r="P16" s="75"/>
    </row>
    <row r="17" spans="1:14" ht="20.100000000000001" customHeight="1" x14ac:dyDescent="0.3">
      <c r="A17" s="35" t="s">
        <v>51</v>
      </c>
      <c r="B17" s="34">
        <v>42</v>
      </c>
      <c r="C17" s="30">
        <v>38</v>
      </c>
      <c r="D17" s="30">
        <f t="shared" si="4"/>
        <v>80</v>
      </c>
      <c r="E17" s="30">
        <f t="shared" si="5"/>
        <v>4</v>
      </c>
      <c r="F17" s="31" t="s">
        <v>30</v>
      </c>
      <c r="G17" s="27"/>
      <c r="H17" s="35" t="s">
        <v>9</v>
      </c>
      <c r="I17" s="34">
        <v>999</v>
      </c>
      <c r="J17" s="46">
        <v>38</v>
      </c>
      <c r="K17" s="30">
        <f>IFERROR(IF(ISNUMBER(I17),I17+J17,""),"")</f>
        <v>1037</v>
      </c>
      <c r="L17" s="30">
        <f t="shared" si="6"/>
        <v>5</v>
      </c>
      <c r="M17" s="30" t="s">
        <v>32</v>
      </c>
      <c r="N17" s="22"/>
    </row>
    <row r="18" spans="1:14" ht="20.100000000000001" customHeight="1" x14ac:dyDescent="0.3">
      <c r="A18" s="72" t="s">
        <v>12</v>
      </c>
      <c r="B18" s="34">
        <v>999</v>
      </c>
      <c r="C18" s="30">
        <v>42</v>
      </c>
      <c r="D18" s="30">
        <f t="shared" si="4"/>
        <v>1041</v>
      </c>
      <c r="E18" s="30">
        <f t="shared" si="5"/>
        <v>6</v>
      </c>
      <c r="F18" s="31" t="s">
        <v>30</v>
      </c>
      <c r="G18" s="27"/>
      <c r="H18" s="57"/>
      <c r="I18" s="37"/>
      <c r="J18" s="31"/>
      <c r="K18" s="30" t="str">
        <f t="shared" ref="K18" si="7">IFERROR(IF(ISNUMBER(I18),I18+J18,""),"")</f>
        <v/>
      </c>
      <c r="L18" s="30" t="str">
        <f t="shared" si="6"/>
        <v/>
      </c>
      <c r="M18" s="31"/>
      <c r="N18" s="22"/>
    </row>
    <row r="19" spans="1:14" ht="15.75" x14ac:dyDescent="0.25">
      <c r="A19" s="52"/>
      <c r="B19" s="53"/>
      <c r="C19" s="54"/>
      <c r="D19" s="54"/>
      <c r="E19" s="54"/>
      <c r="F19" s="55"/>
      <c r="G19" s="24"/>
      <c r="H19" s="52"/>
      <c r="I19" s="56"/>
      <c r="J19" s="54"/>
      <c r="K19" s="54"/>
      <c r="L19" s="54"/>
      <c r="M19" s="24"/>
      <c r="N19" s="22"/>
    </row>
    <row r="20" spans="1:14" ht="18.75" x14ac:dyDescent="0.3">
      <c r="A20" s="98" t="s">
        <v>132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2"/>
    </row>
    <row r="21" spans="1:14" ht="18.75" x14ac:dyDescent="0.3">
      <c r="A21" s="47"/>
      <c r="B21" s="71"/>
      <c r="C21" s="97" t="s">
        <v>134</v>
      </c>
      <c r="D21" s="97"/>
      <c r="E21" s="97"/>
      <c r="F21" s="97"/>
      <c r="G21" s="48"/>
      <c r="H21" s="47" t="s">
        <v>135</v>
      </c>
      <c r="I21" s="71"/>
      <c r="J21" s="97"/>
      <c r="K21" s="97"/>
      <c r="L21" s="97"/>
      <c r="M21" s="97"/>
    </row>
    <row r="22" spans="1:14" ht="18.75" x14ac:dyDescent="0.3">
      <c r="A22" s="47"/>
      <c r="B22" s="71"/>
      <c r="C22" s="97" t="s">
        <v>137</v>
      </c>
      <c r="D22" s="97"/>
      <c r="E22" s="97"/>
      <c r="F22" s="97"/>
      <c r="G22" s="71"/>
      <c r="H22" s="47" t="s">
        <v>136</v>
      </c>
      <c r="I22" s="71"/>
      <c r="J22" s="97"/>
      <c r="K22" s="97"/>
      <c r="L22" s="97"/>
      <c r="M22" s="97"/>
      <c r="N22" s="22"/>
    </row>
    <row r="23" spans="1:14" ht="18.75" x14ac:dyDescent="0.3">
      <c r="A23" s="98" t="s">
        <v>50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22"/>
    </row>
    <row r="24" spans="1:14" ht="18.75" x14ac:dyDescent="0.3">
      <c r="A24" s="96" t="s">
        <v>138</v>
      </c>
      <c r="B24" s="96"/>
      <c r="C24" s="96"/>
      <c r="D24" s="96"/>
      <c r="E24" s="97" t="s">
        <v>139</v>
      </c>
      <c r="F24" s="97"/>
      <c r="G24" s="97"/>
      <c r="H24" s="97"/>
      <c r="I24" s="97" t="s">
        <v>140</v>
      </c>
      <c r="J24" s="97"/>
      <c r="K24" s="97"/>
      <c r="L24" s="97"/>
      <c r="M24" s="97"/>
      <c r="N24" s="22"/>
    </row>
    <row r="25" spans="1:14" ht="18.75" x14ac:dyDescent="0.3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22"/>
    </row>
    <row r="26" spans="1:14" ht="18" customHeight="1" x14ac:dyDescent="0.3">
      <c r="A26" s="98" t="s">
        <v>133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22"/>
    </row>
    <row r="27" spans="1:14" ht="18.75" x14ac:dyDescent="0.3">
      <c r="A27" s="47"/>
      <c r="B27" s="71"/>
      <c r="C27" s="97" t="s">
        <v>96</v>
      </c>
      <c r="D27" s="97"/>
      <c r="E27" s="97"/>
      <c r="F27" s="97"/>
      <c r="G27" s="48"/>
      <c r="H27" s="71" t="s">
        <v>143</v>
      </c>
      <c r="I27" s="71"/>
      <c r="J27" s="97"/>
      <c r="K27" s="97"/>
      <c r="L27" s="97"/>
      <c r="M27" s="97"/>
      <c r="N27" s="22"/>
    </row>
    <row r="28" spans="1:14" ht="18.75" x14ac:dyDescent="0.3">
      <c r="A28" s="47"/>
      <c r="B28" s="71"/>
      <c r="C28" s="97" t="s">
        <v>144</v>
      </c>
      <c r="D28" s="97"/>
      <c r="E28" s="97"/>
      <c r="F28" s="97"/>
      <c r="G28" s="71"/>
      <c r="H28" s="81" t="s">
        <v>147</v>
      </c>
      <c r="I28" s="71"/>
      <c r="J28" s="97"/>
      <c r="K28" s="97"/>
      <c r="L28" s="97"/>
      <c r="M28" s="97"/>
      <c r="N28" s="22"/>
    </row>
    <row r="29" spans="1:14" ht="18.75" x14ac:dyDescent="0.3">
      <c r="A29" s="98" t="s">
        <v>50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22"/>
    </row>
    <row r="30" spans="1:14" ht="18.75" x14ac:dyDescent="0.3">
      <c r="A30" s="96" t="s">
        <v>146</v>
      </c>
      <c r="B30" s="96"/>
      <c r="C30" s="96"/>
      <c r="D30" s="96"/>
      <c r="E30" s="97" t="s">
        <v>145</v>
      </c>
      <c r="F30" s="97"/>
      <c r="G30" s="97"/>
      <c r="H30" s="97"/>
      <c r="I30" s="97" t="s">
        <v>105</v>
      </c>
      <c r="J30" s="97"/>
      <c r="K30" s="97"/>
      <c r="L30" s="97"/>
      <c r="M30" s="97"/>
    </row>
  </sheetData>
  <sortState ref="A13:D18">
    <sortCondition ref="D13:D18"/>
  </sortState>
  <mergeCells count="21">
    <mergeCell ref="A1:M1"/>
    <mergeCell ref="A2:M2"/>
    <mergeCell ref="A3:M3"/>
    <mergeCell ref="A20:M20"/>
    <mergeCell ref="C21:F21"/>
    <mergeCell ref="J21:M21"/>
    <mergeCell ref="C22:F22"/>
    <mergeCell ref="J22:M22"/>
    <mergeCell ref="A23:M23"/>
    <mergeCell ref="A24:D24"/>
    <mergeCell ref="E24:H24"/>
    <mergeCell ref="I24:M24"/>
    <mergeCell ref="A30:D30"/>
    <mergeCell ref="E30:H30"/>
    <mergeCell ref="I30:M30"/>
    <mergeCell ref="A26:M26"/>
    <mergeCell ref="C27:F27"/>
    <mergeCell ref="J27:M27"/>
    <mergeCell ref="C28:F28"/>
    <mergeCell ref="J28:M28"/>
    <mergeCell ref="A29:M29"/>
  </mergeCells>
  <pageMargins left="0.7" right="0.7" top="0.75" bottom="0.75" header="0.3" footer="0.3"/>
  <pageSetup scale="86" orientation="landscape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106" zoomScaleNormal="106" workbookViewId="0">
      <selection activeCell="R6" sqref="R6"/>
    </sheetView>
  </sheetViews>
  <sheetFormatPr defaultRowHeight="15" x14ac:dyDescent="0.25"/>
  <cols>
    <col min="1" max="1" width="22.5703125" bestFit="1" customWidth="1"/>
    <col min="2" max="6" width="6.7109375" customWidth="1"/>
    <col min="8" max="8" width="24.7109375" bestFit="1" customWidth="1"/>
    <col min="9" max="13" width="6.7109375" customWidth="1"/>
  </cols>
  <sheetData>
    <row r="1" spans="1:16" ht="31.5" x14ac:dyDescent="0.5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1"/>
    </row>
    <row r="2" spans="1:16" ht="24.95" customHeight="1" x14ac:dyDescent="0.35">
      <c r="A2" s="93" t="s">
        <v>150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4"/>
    </row>
    <row r="3" spans="1:16" ht="24.95" customHeight="1" x14ac:dyDescent="0.35">
      <c r="A3" s="94" t="s">
        <v>156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4"/>
    </row>
    <row r="4" spans="1:16" ht="18.75" x14ac:dyDescent="0.3">
      <c r="A4" s="25" t="s">
        <v>33</v>
      </c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7"/>
      <c r="H4" s="25" t="s">
        <v>34</v>
      </c>
      <c r="I4" s="26" t="s">
        <v>0</v>
      </c>
      <c r="J4" s="26" t="s">
        <v>1</v>
      </c>
      <c r="K4" s="26" t="s">
        <v>2</v>
      </c>
      <c r="L4" s="26" t="s">
        <v>3</v>
      </c>
      <c r="M4" s="26" t="s">
        <v>4</v>
      </c>
      <c r="N4" s="22"/>
      <c r="O4" s="75"/>
    </row>
    <row r="5" spans="1:16" ht="20.100000000000001" customHeight="1" x14ac:dyDescent="0.3">
      <c r="A5" s="73" t="s">
        <v>28</v>
      </c>
      <c r="B5" s="34">
        <v>80</v>
      </c>
      <c r="C5" s="30">
        <v>72</v>
      </c>
      <c r="D5" s="30">
        <f t="shared" ref="D5:D10" si="0">IFERROR(IF(ISNUMBER(B5),B5+C5,""),"")</f>
        <v>152</v>
      </c>
      <c r="E5" s="30">
        <f t="shared" ref="E5:E10" si="1">IFERROR(RANK(D5,D$5:D$10,1),"")</f>
        <v>1</v>
      </c>
      <c r="F5" s="31" t="s">
        <v>29</v>
      </c>
      <c r="G5" s="32"/>
      <c r="H5" s="72" t="s">
        <v>12</v>
      </c>
      <c r="I5" s="34">
        <v>82</v>
      </c>
      <c r="J5" s="31">
        <v>77</v>
      </c>
      <c r="K5" s="30">
        <f t="shared" ref="K5:K10" si="2">IFERROR(IF(ISNUMBER(I5),I5+J5,""),"")</f>
        <v>159</v>
      </c>
      <c r="L5" s="30">
        <f t="shared" ref="L5:L6" si="3">IFERROR(RANK(K5,K$5:K$14,1),"")</f>
        <v>1</v>
      </c>
      <c r="M5" s="30" t="s">
        <v>31</v>
      </c>
      <c r="N5" s="74"/>
      <c r="O5" s="79"/>
      <c r="P5" s="75"/>
    </row>
    <row r="6" spans="1:16" ht="20.100000000000001" customHeight="1" x14ac:dyDescent="0.3">
      <c r="A6" s="73" t="s">
        <v>26</v>
      </c>
      <c r="B6" s="34">
        <v>75</v>
      </c>
      <c r="C6" s="30">
        <v>82</v>
      </c>
      <c r="D6" s="30">
        <f t="shared" si="0"/>
        <v>157</v>
      </c>
      <c r="E6" s="30">
        <f t="shared" si="1"/>
        <v>2</v>
      </c>
      <c r="F6" s="30" t="s">
        <v>29</v>
      </c>
      <c r="G6" s="27"/>
      <c r="H6" s="35" t="s">
        <v>13</v>
      </c>
      <c r="I6" s="34">
        <v>81</v>
      </c>
      <c r="J6" s="30">
        <v>85</v>
      </c>
      <c r="K6" s="30">
        <f t="shared" si="2"/>
        <v>166</v>
      </c>
      <c r="L6" s="30">
        <f t="shared" si="3"/>
        <v>2</v>
      </c>
      <c r="M6" s="30" t="s">
        <v>31</v>
      </c>
      <c r="N6" s="76"/>
      <c r="O6" s="85"/>
      <c r="P6" s="75"/>
    </row>
    <row r="7" spans="1:16" ht="20.100000000000001" customHeight="1" x14ac:dyDescent="0.3">
      <c r="A7" s="73" t="s">
        <v>11</v>
      </c>
      <c r="B7" s="34">
        <v>78</v>
      </c>
      <c r="C7" s="30">
        <v>81</v>
      </c>
      <c r="D7" s="30">
        <f t="shared" si="0"/>
        <v>159</v>
      </c>
      <c r="E7" s="30">
        <f t="shared" si="1"/>
        <v>3</v>
      </c>
      <c r="F7" s="31" t="s">
        <v>29</v>
      </c>
      <c r="G7" s="27"/>
      <c r="H7" s="35" t="s">
        <v>51</v>
      </c>
      <c r="I7" s="31">
        <v>87</v>
      </c>
      <c r="J7" s="30">
        <v>81</v>
      </c>
      <c r="K7" s="30">
        <f t="shared" si="2"/>
        <v>168</v>
      </c>
      <c r="L7" s="30">
        <v>3</v>
      </c>
      <c r="M7" s="31" t="s">
        <v>31</v>
      </c>
      <c r="N7" s="77"/>
      <c r="O7" s="75"/>
      <c r="P7" s="75"/>
    </row>
    <row r="8" spans="1:16" ht="20.100000000000001" customHeight="1" x14ac:dyDescent="0.3">
      <c r="A8" s="72" t="s">
        <v>16</v>
      </c>
      <c r="B8" s="34">
        <v>82</v>
      </c>
      <c r="C8" s="30">
        <v>77</v>
      </c>
      <c r="D8" s="30">
        <f t="shared" si="0"/>
        <v>159</v>
      </c>
      <c r="E8" s="30">
        <f t="shared" si="1"/>
        <v>3</v>
      </c>
      <c r="F8" s="30" t="s">
        <v>29</v>
      </c>
      <c r="G8" s="27"/>
      <c r="H8" s="28" t="s">
        <v>14</v>
      </c>
      <c r="I8" s="29">
        <v>81</v>
      </c>
      <c r="J8" s="30">
        <v>88</v>
      </c>
      <c r="K8" s="30">
        <f t="shared" si="2"/>
        <v>169</v>
      </c>
      <c r="L8" s="30">
        <v>4</v>
      </c>
      <c r="M8" s="31" t="s">
        <v>31</v>
      </c>
      <c r="N8" s="75"/>
      <c r="O8" s="75"/>
      <c r="P8" s="75"/>
    </row>
    <row r="9" spans="1:16" ht="20.100000000000001" customHeight="1" x14ac:dyDescent="0.3">
      <c r="A9" s="35" t="s">
        <v>27</v>
      </c>
      <c r="B9" s="37">
        <v>85</v>
      </c>
      <c r="C9" s="30">
        <v>81</v>
      </c>
      <c r="D9" s="30">
        <f t="shared" si="0"/>
        <v>166</v>
      </c>
      <c r="E9" s="30">
        <f t="shared" si="1"/>
        <v>5</v>
      </c>
      <c r="F9" s="31" t="s">
        <v>29</v>
      </c>
      <c r="G9" s="27"/>
      <c r="H9" s="35" t="s">
        <v>18</v>
      </c>
      <c r="I9" s="34">
        <v>84</v>
      </c>
      <c r="J9" s="30">
        <v>86</v>
      </c>
      <c r="K9" s="30">
        <f t="shared" si="2"/>
        <v>170</v>
      </c>
      <c r="L9" s="30">
        <v>5</v>
      </c>
      <c r="M9" s="31" t="s">
        <v>31</v>
      </c>
      <c r="N9" s="75"/>
      <c r="O9" s="75"/>
      <c r="P9" s="75"/>
    </row>
    <row r="10" spans="1:16" ht="20.100000000000001" customHeight="1" x14ac:dyDescent="0.3">
      <c r="A10" s="73" t="s">
        <v>48</v>
      </c>
      <c r="B10" s="34">
        <v>85</v>
      </c>
      <c r="C10" s="49">
        <v>83</v>
      </c>
      <c r="D10" s="30">
        <f t="shared" si="0"/>
        <v>168</v>
      </c>
      <c r="E10" s="30">
        <f t="shared" si="1"/>
        <v>6</v>
      </c>
      <c r="F10" s="31" t="s">
        <v>29</v>
      </c>
      <c r="G10" s="27"/>
      <c r="H10" s="36" t="s">
        <v>22</v>
      </c>
      <c r="I10" s="38">
        <v>89</v>
      </c>
      <c r="J10" s="38">
        <v>94</v>
      </c>
      <c r="K10" s="49">
        <f t="shared" si="2"/>
        <v>183</v>
      </c>
      <c r="L10" s="30">
        <v>6</v>
      </c>
      <c r="M10" s="31" t="s">
        <v>31</v>
      </c>
      <c r="N10" s="75"/>
      <c r="O10" s="75"/>
      <c r="P10" s="75"/>
    </row>
    <row r="11" spans="1:16" ht="15.6" customHeight="1" x14ac:dyDescent="0.3">
      <c r="A11" s="39"/>
      <c r="B11" s="40"/>
      <c r="C11" s="41"/>
      <c r="D11" s="41"/>
      <c r="E11" s="41"/>
      <c r="F11" s="41"/>
      <c r="G11" s="42"/>
      <c r="H11" s="43"/>
      <c r="I11" s="44"/>
      <c r="J11" s="45"/>
      <c r="K11" s="41"/>
      <c r="L11" s="41"/>
      <c r="M11" s="80"/>
      <c r="N11" s="74"/>
      <c r="O11" s="78"/>
      <c r="P11" s="75"/>
    </row>
    <row r="12" spans="1:16" ht="18.75" x14ac:dyDescent="0.3">
      <c r="A12" s="25" t="s">
        <v>35</v>
      </c>
      <c r="B12" s="26" t="s">
        <v>0</v>
      </c>
      <c r="C12" s="26" t="s">
        <v>1</v>
      </c>
      <c r="D12" s="26" t="s">
        <v>2</v>
      </c>
      <c r="E12" s="26" t="s">
        <v>3</v>
      </c>
      <c r="F12" s="26" t="s">
        <v>4</v>
      </c>
      <c r="G12" s="27"/>
      <c r="H12" s="25" t="s">
        <v>36</v>
      </c>
      <c r="I12" s="26" t="s">
        <v>0</v>
      </c>
      <c r="J12" s="26" t="s">
        <v>1</v>
      </c>
      <c r="K12" s="26" t="s">
        <v>2</v>
      </c>
      <c r="L12" s="26" t="s">
        <v>3</v>
      </c>
      <c r="M12" s="26" t="s">
        <v>4</v>
      </c>
      <c r="N12" s="74"/>
      <c r="O12" s="77"/>
      <c r="P12" s="75"/>
    </row>
    <row r="13" spans="1:16" ht="20.100000000000001" customHeight="1" x14ac:dyDescent="0.3">
      <c r="A13" s="36" t="s">
        <v>25</v>
      </c>
      <c r="B13" s="34">
        <v>82</v>
      </c>
      <c r="C13" s="30">
        <v>83</v>
      </c>
      <c r="D13" s="30">
        <f t="shared" ref="D13:D18" si="4">IFERROR(IF(ISNUMBER(B13),B13+C13,""),"")</f>
        <v>165</v>
      </c>
      <c r="E13" s="30">
        <f t="shared" ref="E13:E18" si="5">IFERROR(RANK(D13,D$13:D$18,1),"")</f>
        <v>1</v>
      </c>
      <c r="F13" s="30" t="s">
        <v>30</v>
      </c>
      <c r="G13" s="27"/>
      <c r="H13" s="28" t="s">
        <v>58</v>
      </c>
      <c r="I13" s="34">
        <v>86</v>
      </c>
      <c r="J13" s="30">
        <v>80</v>
      </c>
      <c r="K13" s="30">
        <f>IFERROR(IF(ISNUMBER(I13),I13+J13,""),"")</f>
        <v>166</v>
      </c>
      <c r="L13" s="30">
        <f t="shared" ref="L13:L18" si="6">IFERROR(RANK(K13,K$13:K$18,1),"")</f>
        <v>1</v>
      </c>
      <c r="M13" s="31" t="s">
        <v>32</v>
      </c>
      <c r="N13" s="74"/>
      <c r="O13" s="75"/>
      <c r="P13" s="75"/>
    </row>
    <row r="14" spans="1:16" ht="20.100000000000001" customHeight="1" x14ac:dyDescent="0.3">
      <c r="A14" s="73" t="s">
        <v>131</v>
      </c>
      <c r="B14" s="30">
        <v>85</v>
      </c>
      <c r="C14" s="31">
        <v>81</v>
      </c>
      <c r="D14" s="30">
        <f t="shared" si="4"/>
        <v>166</v>
      </c>
      <c r="E14" s="30">
        <f t="shared" si="5"/>
        <v>2</v>
      </c>
      <c r="F14" s="31" t="s">
        <v>30</v>
      </c>
      <c r="G14" s="27"/>
      <c r="H14" s="73" t="s">
        <v>15</v>
      </c>
      <c r="I14" s="37">
        <v>87</v>
      </c>
      <c r="J14" s="30">
        <v>79</v>
      </c>
      <c r="K14" s="30">
        <f>IFERROR(IF(ISNUMBER(I14),I14+J14,""),"")</f>
        <v>166</v>
      </c>
      <c r="L14" s="30">
        <f t="shared" si="6"/>
        <v>1</v>
      </c>
      <c r="M14" s="31" t="s">
        <v>32</v>
      </c>
      <c r="N14" s="78"/>
      <c r="O14" s="75"/>
      <c r="P14" s="75"/>
    </row>
    <row r="15" spans="1:16" ht="20.100000000000001" customHeight="1" x14ac:dyDescent="0.3">
      <c r="A15" s="36" t="s">
        <v>20</v>
      </c>
      <c r="B15" s="34">
        <v>79</v>
      </c>
      <c r="C15" s="30">
        <v>88</v>
      </c>
      <c r="D15" s="30">
        <f t="shared" si="4"/>
        <v>167</v>
      </c>
      <c r="E15" s="38">
        <f t="shared" si="5"/>
        <v>3</v>
      </c>
      <c r="F15" s="30" t="s">
        <v>30</v>
      </c>
      <c r="G15" s="27"/>
      <c r="H15" s="35" t="s">
        <v>9</v>
      </c>
      <c r="I15" s="34">
        <v>80</v>
      </c>
      <c r="J15" s="46">
        <v>95</v>
      </c>
      <c r="K15" s="30">
        <f>IFERROR(IF(ISNUMBER(I15),I15+J15,""),"")</f>
        <v>175</v>
      </c>
      <c r="L15" s="30">
        <f t="shared" si="6"/>
        <v>3</v>
      </c>
      <c r="M15" s="31" t="s">
        <v>32</v>
      </c>
      <c r="N15" s="79"/>
      <c r="O15" s="75"/>
      <c r="P15" s="75"/>
    </row>
    <row r="16" spans="1:16" ht="20.100000000000001" customHeight="1" x14ac:dyDescent="0.3">
      <c r="A16" s="73" t="s">
        <v>59</v>
      </c>
      <c r="B16" s="34">
        <v>83</v>
      </c>
      <c r="C16" s="30">
        <v>84</v>
      </c>
      <c r="D16" s="30">
        <f t="shared" si="4"/>
        <v>167</v>
      </c>
      <c r="E16" s="30">
        <f t="shared" si="5"/>
        <v>3</v>
      </c>
      <c r="F16" s="30" t="s">
        <v>30</v>
      </c>
      <c r="G16" s="27"/>
      <c r="H16" s="36" t="s">
        <v>24</v>
      </c>
      <c r="I16" s="37">
        <v>90</v>
      </c>
      <c r="J16" s="31">
        <v>89</v>
      </c>
      <c r="K16" s="30">
        <f>IFERROR(IF(ISNUMBER(I16),I16+J16,""),"")</f>
        <v>179</v>
      </c>
      <c r="L16" s="30">
        <f t="shared" si="6"/>
        <v>4</v>
      </c>
      <c r="M16" s="38" t="s">
        <v>32</v>
      </c>
      <c r="N16" s="74"/>
      <c r="O16" s="75"/>
      <c r="P16" s="75"/>
    </row>
    <row r="17" spans="1:14" ht="20.100000000000001" customHeight="1" x14ac:dyDescent="0.3">
      <c r="A17" s="35" t="s">
        <v>37</v>
      </c>
      <c r="B17" s="30">
        <v>89</v>
      </c>
      <c r="C17" s="30">
        <v>82</v>
      </c>
      <c r="D17" s="30">
        <f t="shared" si="4"/>
        <v>171</v>
      </c>
      <c r="E17" s="30">
        <f t="shared" si="5"/>
        <v>5</v>
      </c>
      <c r="F17" s="31" t="s">
        <v>30</v>
      </c>
      <c r="G17" s="27"/>
      <c r="H17" s="33" t="s">
        <v>21</v>
      </c>
      <c r="I17" s="34">
        <v>94</v>
      </c>
      <c r="J17" s="31">
        <v>96</v>
      </c>
      <c r="K17" s="30">
        <f>IFERROR(IF(ISNUMBER(I17),I17+J17,""),"")</f>
        <v>190</v>
      </c>
      <c r="L17" s="30">
        <f t="shared" si="6"/>
        <v>5</v>
      </c>
      <c r="M17" s="30" t="s">
        <v>32</v>
      </c>
      <c r="N17" s="22"/>
    </row>
    <row r="18" spans="1:14" ht="20.100000000000001" customHeight="1" x14ac:dyDescent="0.3">
      <c r="A18" s="33" t="s">
        <v>49</v>
      </c>
      <c r="B18" s="34">
        <v>85</v>
      </c>
      <c r="C18" s="30">
        <v>87</v>
      </c>
      <c r="D18" s="30">
        <f t="shared" si="4"/>
        <v>172</v>
      </c>
      <c r="E18" s="30">
        <f t="shared" si="5"/>
        <v>6</v>
      </c>
      <c r="F18" s="31" t="s">
        <v>30</v>
      </c>
      <c r="G18" s="27"/>
      <c r="H18" s="57"/>
      <c r="I18" s="37"/>
      <c r="J18" s="31"/>
      <c r="K18" s="30" t="str">
        <f t="shared" ref="K18" si="7">IFERROR(IF(ISNUMBER(I18),I18+J18,""),"")</f>
        <v/>
      </c>
      <c r="L18" s="30" t="str">
        <f t="shared" si="6"/>
        <v/>
      </c>
      <c r="M18" s="31"/>
      <c r="N18" s="22"/>
    </row>
    <row r="19" spans="1:14" ht="15.75" x14ac:dyDescent="0.25">
      <c r="A19" s="52"/>
      <c r="B19" s="53"/>
      <c r="C19" s="54"/>
      <c r="D19" s="54"/>
      <c r="E19" s="54"/>
      <c r="F19" s="55"/>
      <c r="G19" s="24"/>
      <c r="H19" s="52"/>
      <c r="I19" s="56"/>
      <c r="J19" s="54"/>
      <c r="K19" s="54"/>
      <c r="L19" s="54"/>
      <c r="M19" s="24"/>
      <c r="N19" s="22"/>
    </row>
    <row r="20" spans="1:14" ht="18.75" x14ac:dyDescent="0.3">
      <c r="A20" s="98" t="s">
        <v>148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2"/>
    </row>
    <row r="21" spans="1:14" ht="18.75" x14ac:dyDescent="0.3">
      <c r="A21" s="47"/>
      <c r="B21" s="83"/>
      <c r="C21" s="97" t="s">
        <v>78</v>
      </c>
      <c r="D21" s="97"/>
      <c r="E21" s="97"/>
      <c r="F21" s="97"/>
      <c r="G21" s="48"/>
      <c r="H21" s="84" t="s">
        <v>152</v>
      </c>
      <c r="I21" s="83"/>
      <c r="J21" s="97"/>
      <c r="K21" s="97"/>
      <c r="L21" s="97"/>
      <c r="M21" s="97"/>
    </row>
    <row r="22" spans="1:14" ht="18.75" x14ac:dyDescent="0.3">
      <c r="A22" s="47"/>
      <c r="B22" s="83"/>
      <c r="C22" s="97" t="s">
        <v>151</v>
      </c>
      <c r="D22" s="97"/>
      <c r="E22" s="97"/>
      <c r="F22" s="97"/>
      <c r="G22" s="83"/>
      <c r="H22" s="84" t="s">
        <v>71</v>
      </c>
      <c r="I22" s="83"/>
      <c r="J22" s="97"/>
      <c r="K22" s="97"/>
      <c r="L22" s="97"/>
      <c r="M22" s="97"/>
      <c r="N22" s="22"/>
    </row>
    <row r="23" spans="1:14" ht="18.75" x14ac:dyDescent="0.3">
      <c r="A23" s="98" t="s">
        <v>50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22"/>
    </row>
    <row r="24" spans="1:14" ht="18.75" x14ac:dyDescent="0.3">
      <c r="A24" s="96" t="s">
        <v>153</v>
      </c>
      <c r="B24" s="96"/>
      <c r="C24" s="96"/>
      <c r="D24" s="96"/>
      <c r="E24" s="97" t="s">
        <v>154</v>
      </c>
      <c r="F24" s="97"/>
      <c r="G24" s="97"/>
      <c r="H24" s="97"/>
      <c r="I24" s="97" t="s">
        <v>155</v>
      </c>
      <c r="J24" s="97"/>
      <c r="K24" s="97"/>
      <c r="L24" s="97"/>
      <c r="M24" s="97"/>
      <c r="N24" s="22"/>
    </row>
    <row r="25" spans="1:14" ht="18.75" x14ac:dyDescent="0.3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22"/>
    </row>
    <row r="26" spans="1:14" ht="18" customHeight="1" x14ac:dyDescent="0.3">
      <c r="A26" s="98" t="s">
        <v>149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22"/>
    </row>
    <row r="27" spans="1:14" ht="18.75" x14ac:dyDescent="0.3">
      <c r="A27" s="47"/>
      <c r="B27" s="83"/>
      <c r="C27" s="97" t="s">
        <v>86</v>
      </c>
      <c r="D27" s="97"/>
      <c r="E27" s="97"/>
      <c r="F27" s="97"/>
      <c r="G27" s="48"/>
      <c r="H27" s="83" t="s">
        <v>157</v>
      </c>
      <c r="I27" s="83"/>
      <c r="J27" s="97"/>
      <c r="K27" s="97"/>
      <c r="L27" s="97"/>
      <c r="M27" s="97"/>
      <c r="N27" s="22"/>
    </row>
    <row r="28" spans="1:14" ht="18.75" x14ac:dyDescent="0.3">
      <c r="A28" s="47"/>
      <c r="B28" s="83"/>
      <c r="C28" s="97" t="s">
        <v>170</v>
      </c>
      <c r="D28" s="97"/>
      <c r="E28" s="97"/>
      <c r="F28" s="97"/>
      <c r="G28" s="83"/>
      <c r="H28" s="83" t="s">
        <v>158</v>
      </c>
      <c r="I28" s="83"/>
      <c r="J28" s="97"/>
      <c r="K28" s="97"/>
      <c r="L28" s="97"/>
      <c r="M28" s="97"/>
      <c r="N28" s="22"/>
    </row>
    <row r="29" spans="1:14" ht="18.75" x14ac:dyDescent="0.3">
      <c r="A29" s="98" t="s">
        <v>50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22"/>
    </row>
    <row r="30" spans="1:14" ht="18.75" x14ac:dyDescent="0.3">
      <c r="A30" s="96" t="s">
        <v>159</v>
      </c>
      <c r="B30" s="96"/>
      <c r="C30" s="96"/>
      <c r="D30" s="96"/>
      <c r="E30" s="97" t="s">
        <v>160</v>
      </c>
      <c r="F30" s="97"/>
      <c r="G30" s="97"/>
      <c r="H30" s="97"/>
      <c r="I30" s="97" t="s">
        <v>161</v>
      </c>
      <c r="J30" s="97"/>
      <c r="K30" s="97"/>
      <c r="L30" s="97"/>
      <c r="M30" s="97"/>
    </row>
  </sheetData>
  <sortState ref="H13:K17">
    <sortCondition ref="K13:K17"/>
  </sortState>
  <mergeCells count="21">
    <mergeCell ref="A1:M1"/>
    <mergeCell ref="A2:M2"/>
    <mergeCell ref="A3:M3"/>
    <mergeCell ref="A20:M20"/>
    <mergeCell ref="C21:F21"/>
    <mergeCell ref="J21:M21"/>
    <mergeCell ref="C22:F22"/>
    <mergeCell ref="J22:M22"/>
    <mergeCell ref="A23:M23"/>
    <mergeCell ref="A24:D24"/>
    <mergeCell ref="E24:H24"/>
    <mergeCell ref="I24:M24"/>
    <mergeCell ref="A30:D30"/>
    <mergeCell ref="E30:H30"/>
    <mergeCell ref="I30:M30"/>
    <mergeCell ref="A26:M26"/>
    <mergeCell ref="C27:F27"/>
    <mergeCell ref="J27:M27"/>
    <mergeCell ref="C28:F28"/>
    <mergeCell ref="J28:M28"/>
    <mergeCell ref="A29:M29"/>
  </mergeCells>
  <pageMargins left="0.7" right="0.7" top="0.75" bottom="0.75" header="0.3" footer="0.3"/>
  <pageSetup scale="86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Two Week Winner's</vt:lpstr>
      <vt:lpstr>Grid Template</vt:lpstr>
      <vt:lpstr>Template</vt:lpstr>
      <vt:lpstr>May 27 &amp; June 3</vt:lpstr>
      <vt:lpstr>June 10 &amp; June 17</vt:lpstr>
      <vt:lpstr>June 24 &amp; July 1</vt:lpstr>
      <vt:lpstr>July 8 &amp; July 15</vt:lpstr>
      <vt:lpstr>July 22 &amp; July 29</vt:lpstr>
      <vt:lpstr>August 5 &amp; August 12</vt:lpstr>
      <vt:lpstr>August 19 &amp; August 26</vt:lpstr>
      <vt:lpstr>Sept 9 - 16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2020-09-13T21:38:58Z</cp:lastPrinted>
  <dcterms:created xsi:type="dcterms:W3CDTF">2018-05-02T18:10:34Z</dcterms:created>
  <dcterms:modified xsi:type="dcterms:W3CDTF">2020-09-13T21:47:33Z</dcterms:modified>
</cp:coreProperties>
</file>